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tabRatio="603"/>
  </bookViews>
  <sheets>
    <sheet name="Budget du projet" sheetId="1" r:id="rId1"/>
    <sheet name="Couts_Unitaires_métiers" sheetId="8" r:id="rId2"/>
    <sheet name="Métiers recherche clinique" sheetId="3" r:id="rId3"/>
    <sheet name="FAQ" sheetId="6" r:id="rId4"/>
    <sheet name="RappelData" sheetId="5" state="hidden" r:id="rId5"/>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'Budget du projet'!$A$2:$E$137</definedName>
    <definedName name="_xlnm.Print_Area" localSheetId="2">'Métiers recherche clinique'!$A$1:$P$72</definedName>
    <definedName name="_xlnm.Print_Area" localSheetId="4">RappelData!$A$1:$B$7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Auteur</author>
  </authors>
  <commentList>
    <comment ref="A2" authorId="0">
      <text>
        <r>
          <rPr>
            <b/>
            <sz val="11"/>
            <rFont val="Tahoma"/>
            <charset val="134"/>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3" authorId="0">
      <text>
        <r>
          <rPr>
            <b/>
            <sz val="9"/>
            <rFont val="Tahoma"/>
            <charset val="134"/>
          </rPr>
          <t>Auteur:</t>
        </r>
        <r>
          <rPr>
            <sz val="9"/>
            <rFont val="Tahoma"/>
            <charset val="134"/>
          </rPr>
          <t xml:space="preserve">
NE PAS verouiller le tableur =&gt; Protéger ou verouiller le document empêche tout traitement ultérieur nécessaire à l'évaluation.</t>
        </r>
      </text>
    </comment>
    <comment ref="A4" authorId="0">
      <text>
        <r>
          <rPr>
            <b/>
            <sz val="11"/>
            <rFont val="Arial"/>
            <charset val="134"/>
          </rPr>
          <t>Acronyme (sans espace - max. 15 caractères)</t>
        </r>
      </text>
    </comment>
    <comment ref="A8" authorId="0">
      <text>
        <r>
          <rPr>
            <b/>
            <sz val="11"/>
            <rFont val="Arial"/>
            <charset val="134"/>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text>
        <r>
          <rPr>
            <b/>
            <sz val="11"/>
            <rFont val="Arial"/>
            <charset val="134"/>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text>
        <r>
          <rPr>
            <sz val="11"/>
            <rFont val="Tahoma"/>
            <charset val="134"/>
          </rPr>
          <t>Il est possible de dupliquer une ligne avec le même libellé. En revanche, l'insertion d'une ligne avec un libellé différent est proscrite.</t>
        </r>
        <r>
          <rPr>
            <sz val="8"/>
            <rFont val="Tahoma"/>
            <charset val="134"/>
          </rPr>
          <t xml:space="preserve">
</t>
        </r>
        <r>
          <rPr>
            <sz val="11"/>
            <rFont val="Tahoma"/>
            <charset val="134"/>
          </rPr>
          <t xml:space="preserve">En cas d'ajout, il est nécessaire de s'assurer du respect des formules de calcul. </t>
        </r>
      </text>
    </comment>
    <comment ref="A17" authorId="0">
      <text>
        <r>
          <rPr>
            <b/>
            <sz val="11"/>
            <rFont val="Arial"/>
            <charset val="134"/>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text>
        <r>
          <rPr>
            <sz val="11"/>
            <rFont val="Arial"/>
            <charset val="134"/>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rFont val="Arial"/>
            <charset val="134"/>
          </rPr>
          <t>inter-établissements</t>
        </r>
        <r>
          <rPr>
            <sz val="11"/>
            <rFont val="Arial"/>
            <charset val="134"/>
          </rPr>
          <t xml:space="preserve"> est à inscrire </t>
        </r>
        <r>
          <rPr>
            <b/>
            <sz val="11"/>
            <rFont val="Arial"/>
            <charset val="134"/>
          </rPr>
          <t>hors taxe (HT)</t>
        </r>
        <r>
          <rPr>
            <sz val="11"/>
            <rFont val="Arial"/>
            <charset val="134"/>
          </rPr>
          <t xml:space="preserve">, donc </t>
        </r>
        <r>
          <rPr>
            <b/>
            <sz val="11"/>
            <rFont val="Arial"/>
            <charset val="134"/>
          </rPr>
          <t>sans application de la TVA</t>
        </r>
        <r>
          <rPr>
            <sz val="11"/>
            <rFont val="Arial"/>
            <charset val="134"/>
          </rPr>
          <t>.</t>
        </r>
      </text>
    </comment>
    <comment ref="C17" authorId="0">
      <text>
        <r>
          <rPr>
            <b/>
            <sz val="11"/>
            <rFont val="Arial"/>
            <charset val="134"/>
          </rPr>
          <t>Le mois.personne correspond à 1/12 d'ETP annuel.
Le mois.personne est l'unité de base : il n'est donc pas possible de diviser le mois en semaines ou en jours</t>
        </r>
      </text>
    </comment>
    <comment ref="D17" authorId="0">
      <text>
        <r>
          <rPr>
            <b/>
            <sz val="11"/>
            <rFont val="Arial"/>
            <charset val="134"/>
          </rPr>
          <t>Les coûts de personnels budgétés  dans le cadre du projet doivent couvrir l'ensemble des charges directes liées à l'emploi : salaire + charges salariales + assurance indemnisation perte d'emploi</t>
        </r>
      </text>
    </comment>
    <comment ref="A20" authorId="0">
      <text>
        <r>
          <rPr>
            <b/>
            <sz val="11"/>
            <rFont val="Arial"/>
            <charset val="134"/>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text>
        <r>
          <rPr>
            <b/>
            <sz val="11"/>
            <rFont val="Arial"/>
            <charset val="134"/>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text>
        <r>
          <rPr>
            <b/>
            <sz val="11"/>
            <rFont val="Arial"/>
            <charset val="134"/>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text>
        <r>
          <rPr>
            <sz val="11"/>
            <rFont val="Tahoma"/>
            <charset val="134"/>
          </rPr>
          <t xml:space="preserve">Le montant des facturations sur les prestations de recherche </t>
        </r>
        <r>
          <rPr>
            <b/>
            <sz val="11"/>
            <rFont val="Tahoma"/>
            <charset val="134"/>
          </rPr>
          <t>inter-établissements</t>
        </r>
        <r>
          <rPr>
            <sz val="11"/>
            <rFont val="Tahoma"/>
            <charset val="134"/>
          </rPr>
          <t xml:space="preserve"> est à inscrire </t>
        </r>
        <r>
          <rPr>
            <b/>
            <sz val="11"/>
            <rFont val="Tahoma"/>
            <charset val="134"/>
          </rPr>
          <t>hors taxe (HT)</t>
        </r>
        <r>
          <rPr>
            <sz val="11"/>
            <rFont val="Tahoma"/>
            <charset val="134"/>
          </rPr>
          <t xml:space="preserve">, donc </t>
        </r>
        <r>
          <rPr>
            <b/>
            <sz val="11"/>
            <rFont val="Tahoma"/>
            <charset val="134"/>
          </rPr>
          <t>sans application de la TVA</t>
        </r>
        <r>
          <rPr>
            <sz val="11"/>
            <rFont val="Tahoma"/>
            <charset val="134"/>
          </rPr>
          <t>.</t>
        </r>
      </text>
    </comment>
    <comment ref="C40" authorId="0">
      <text>
        <r>
          <rPr>
            <sz val="11"/>
            <rFont val="Tahoma"/>
            <charset val="134"/>
          </rPr>
          <t>Le mois.personne correspond à 1/12 d'ETP annuel.
Le mois.personne est l'unité de base : il n'est donc pas possible de diviser le mois en semaines ou en jours</t>
        </r>
      </text>
    </comment>
    <comment ref="D40" authorId="0">
      <text>
        <r>
          <rPr>
            <sz val="11"/>
            <rFont val="Tahoma"/>
            <charset val="134"/>
          </rPr>
          <t>Les couts de personnels budgétés  dans le cadre du projet doivent couvrir l'ensemble des charges directes liées à l'emploi: salaire + charges salariales + assurance indemnisation perte d'emploi</t>
        </r>
        <r>
          <rPr>
            <sz val="8"/>
            <rFont val="Tahoma"/>
            <charset val="134"/>
          </rPr>
          <t xml:space="preserve">
</t>
        </r>
      </text>
    </comment>
    <comment ref="A42" authorId="0">
      <text>
        <r>
          <rPr>
            <b/>
            <sz val="11"/>
            <rFont val="Tahoma"/>
            <charset val="134"/>
          </rPr>
          <t>Il peut s'agir de personnels déjà sous contrat dans les établissements de santé, GCS, maisons de santé ou centres de santé ou recrutés spécifiquement pour le projet</t>
        </r>
        <r>
          <rPr>
            <sz val="8"/>
            <rFont val="Tahoma"/>
            <charset val="134"/>
          </rPr>
          <t xml:space="preserve">
</t>
        </r>
      </text>
    </comment>
    <comment ref="A43" authorId="0">
      <text>
        <r>
          <rPr>
            <b/>
            <sz val="11"/>
            <rFont val="Arial"/>
            <charset val="134"/>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text>
        <r>
          <rPr>
            <b/>
            <sz val="11"/>
            <rFont val="Arial"/>
            <charset val="134"/>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text>
        <r>
          <rPr>
            <b/>
            <sz val="11"/>
            <rFont val="Arial"/>
            <charset val="134"/>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text>
        <r>
          <rPr>
            <sz val="11"/>
            <rFont val="Arial"/>
            <charset val="134"/>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rFont val="Arial"/>
            <charset val="134"/>
          </rPr>
          <t>inter-établissements</t>
        </r>
        <r>
          <rPr>
            <sz val="11"/>
            <rFont val="Arial"/>
            <charset val="134"/>
          </rPr>
          <t xml:space="preserve"> est à inscrire </t>
        </r>
        <r>
          <rPr>
            <b/>
            <sz val="11"/>
            <rFont val="Arial"/>
            <charset val="134"/>
          </rPr>
          <t>hors taxe (HT)</t>
        </r>
        <r>
          <rPr>
            <sz val="11"/>
            <rFont val="Arial"/>
            <charset val="134"/>
          </rPr>
          <t xml:space="preserve">, donc </t>
        </r>
        <r>
          <rPr>
            <b/>
            <sz val="11"/>
            <rFont val="Arial"/>
            <charset val="134"/>
          </rPr>
          <t>sans application de la TVA</t>
        </r>
        <r>
          <rPr>
            <sz val="11"/>
            <rFont val="Arial"/>
            <charset val="134"/>
          </rPr>
          <t>.</t>
        </r>
      </text>
    </comment>
    <comment ref="A60" authorId="0">
      <text>
        <r>
          <rPr>
            <b/>
            <sz val="11"/>
            <rFont val="Arial"/>
            <charset val="134"/>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text>
        <r>
          <rPr>
            <b/>
            <sz val="11"/>
            <rFont val="Arial"/>
            <charset val="134"/>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text>
        <r>
          <rPr>
            <b/>
            <sz val="11"/>
            <rFont val="Arial"/>
            <charset val="134"/>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text>
        <r>
          <rPr>
            <b/>
            <sz val="11"/>
            <rFont val="Arial"/>
            <charset val="134"/>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4" authorId="0">
      <text>
        <r>
          <rPr>
            <b/>
            <sz val="11"/>
            <rFont val="Arial"/>
            <charset val="134"/>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5" authorId="0">
      <text>
        <r>
          <rPr>
            <b/>
            <sz val="11"/>
            <rFont val="Tahoma"/>
            <charset val="134"/>
          </rPr>
          <t xml:space="preserve">Les montants liés à la réception, la préparation, le stockage et la conservation de ces échantillons ne sont pas éligibles à un financement DGOS
</t>
        </r>
      </text>
    </comment>
    <comment ref="A66" authorId="0">
      <text>
        <r>
          <rPr>
            <b/>
            <sz val="11"/>
            <rFont val="Arial"/>
            <charset val="134"/>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9" authorId="0">
      <text>
        <r>
          <rPr>
            <b/>
            <sz val="11"/>
            <rFont val="Tahoma"/>
            <charset val="134"/>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text>
        <r>
          <rPr>
            <b/>
            <sz val="11"/>
            <rFont val="Arial"/>
            <charset val="134"/>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text>
        <r>
          <rPr>
            <sz val="11"/>
            <rFont val="Arial"/>
            <charset val="134"/>
          </rPr>
          <t xml:space="preserve">Pour les dépenses d'investissement donnant lieu à amortissement, il conviendra de choisir la solution du crédit-bail.
Le montant des facturations sur les prestations de recherche </t>
        </r>
        <r>
          <rPr>
            <b/>
            <sz val="11"/>
            <rFont val="Arial"/>
            <charset val="134"/>
          </rPr>
          <t>inter-établissements</t>
        </r>
        <r>
          <rPr>
            <sz val="11"/>
            <rFont val="Arial"/>
            <charset val="134"/>
          </rPr>
          <t xml:space="preserve"> est à inscrire </t>
        </r>
        <r>
          <rPr>
            <b/>
            <sz val="11"/>
            <rFont val="Arial"/>
            <charset val="134"/>
          </rPr>
          <t>hors taxe (HT)</t>
        </r>
        <r>
          <rPr>
            <sz val="11"/>
            <rFont val="Arial"/>
            <charset val="134"/>
          </rPr>
          <t xml:space="preserve">, donc </t>
        </r>
        <r>
          <rPr>
            <b/>
            <sz val="11"/>
            <rFont val="Arial"/>
            <charset val="134"/>
          </rPr>
          <t>sans application de la TVA</t>
        </r>
        <r>
          <rPr>
            <sz val="11"/>
            <rFont val="Arial"/>
            <charset val="134"/>
          </rPr>
          <t>.</t>
        </r>
      </text>
    </comment>
    <comment ref="A83" authorId="0">
      <text>
        <r>
          <rPr>
            <b/>
            <sz val="11"/>
            <rFont val="Arial"/>
            <charset val="134"/>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rFont val="Arial"/>
            <charset val="134"/>
          </rPr>
          <t xml:space="preserve">
</t>
        </r>
      </text>
    </comment>
    <comment ref="B95" authorId="0">
      <text>
        <r>
          <rPr>
            <sz val="11"/>
            <rFont val="Tahoma"/>
            <charset val="134"/>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rFont val="Tahoma"/>
            <charset val="134"/>
          </rPr>
          <t xml:space="preserve">
</t>
        </r>
      </text>
    </comment>
    <comment ref="A114" authorId="0">
      <text>
        <r>
          <rPr>
            <b/>
            <sz val="11"/>
            <rFont val="Tahoma"/>
            <charset val="134"/>
          </rPr>
          <t xml:space="preserve">l'ensemble des co-financements y compris ceux n'ayant aucune contrepartie monétaire doivent être indiqués. Une valorisation du montant de la cession doit être précisé. </t>
        </r>
      </text>
    </comment>
    <comment ref="C115" authorId="0">
      <text>
        <r>
          <rPr>
            <b/>
            <sz val="11"/>
            <rFont val="Arial"/>
            <charset val="134"/>
          </rPr>
          <t xml:space="preserve">Préciser le type de dépense prévue à partir du co financement (dépenses de personnels, médicaments DM, équipements etc….)
</t>
        </r>
      </text>
    </comment>
    <comment ref="D115" authorId="0">
      <text>
        <r>
          <rPr>
            <sz val="11"/>
            <rFont val="Tahoma"/>
            <charset val="134"/>
          </rPr>
          <t>Mentionner le montant sur la ligne de dépense correspondante</t>
        </r>
        <r>
          <rPr>
            <sz val="8"/>
            <rFont val="Tahoma"/>
            <charset val="134"/>
          </rPr>
          <t xml:space="preserve">
</t>
        </r>
      </text>
    </comment>
  </commentList>
</comments>
</file>

<file path=xl/sharedStrings.xml><?xml version="1.0" encoding="utf-8"?>
<sst xmlns="http://schemas.openxmlformats.org/spreadsheetml/2006/main" count="271" uniqueCount="227">
  <si>
    <r>
      <rPr>
        <b/>
        <u/>
        <sz val="18"/>
        <color rgb="FFFF0000"/>
        <rFont val="Arial"/>
        <charset val="134"/>
      </rPr>
      <t>Grille budgétaire PHRC-I 2024</t>
    </r>
    <r>
      <rPr>
        <b/>
        <sz val="18"/>
        <color rgb="FFFF0000"/>
        <rFont val="Arial"/>
        <charset val="134"/>
      </rPr>
      <t xml:space="preserve">
Financement par la DGOS des établissements de santé, GCS, maisons de santé ou centres de santé</t>
    </r>
  </si>
  <si>
    <t>NE PAS modifier le format de la grille, le titre des onglets.</t>
  </si>
  <si>
    <t xml:space="preserve">Acronyme : </t>
  </si>
  <si>
    <t>Durée du projet  (en mois) :</t>
  </si>
  <si>
    <t>Nombre total de patients ou d'observations prévu à recruter (NP) :</t>
  </si>
  <si>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</si>
  <si>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</si>
  <si>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</si>
  <si>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t xml:space="preserve">Sous peine de non recevabilité, le format de la grille NE doit PAS être modifié. </t>
  </si>
  <si>
    <t>Un point de contact unique pour toute question sur le remplissage de cette grille : DGOS-PF4@sante.gouv.fr</t>
  </si>
  <si>
    <t xml:space="preserve">Un détail précis justifiant chacune des dépenses est obligatoire
</t>
  </si>
  <si>
    <r>
      <rPr>
        <b/>
        <u/>
        <sz val="12"/>
        <rFont val="Arial"/>
        <charset val="134"/>
      </rPr>
      <t xml:space="preserve">TITRE I </t>
    </r>
    <r>
      <rPr>
        <b/>
        <sz val="12"/>
        <rFont val="Arial"/>
        <charset val="134"/>
      </rPr>
      <t>: 
Dépenses de personnels affectés à la réalisation du projet</t>
    </r>
  </si>
  <si>
    <r>
      <rPr>
        <b/>
        <u val="double"/>
        <sz val="12"/>
        <rFont val="Arial"/>
        <charset val="134"/>
      </rPr>
      <t>A DETAILLER</t>
    </r>
    <r>
      <rPr>
        <b/>
        <sz val="12"/>
        <rFont val="Arial"/>
        <charset val="134"/>
      </rPr>
      <t xml:space="preserve"> :
- par catégorie de personnels
- à hauteur de leur implication dans le projet</t>
    </r>
  </si>
  <si>
    <t>Nbre total de mois.personne  nécessaire sur la durée du projet</t>
  </si>
  <si>
    <t>Coût d'un mois.personne en €</t>
  </si>
  <si>
    <t>Total éligible au financement DGOS</t>
  </si>
  <si>
    <t>A</t>
  </si>
  <si>
    <t>B</t>
  </si>
  <si>
    <t>C = (A*B)</t>
  </si>
  <si>
    <t>1- Personnels permanents (titulaires et CDI) rémunérés par les établissements de santé, GCS, maisons de santé ou centres de santé</t>
  </si>
  <si>
    <r>
      <rPr>
        <b/>
        <sz val="11"/>
        <color indexed="12"/>
        <rFont val="Arial"/>
        <charset val="134"/>
      </rPr>
      <t xml:space="preserve">Pour les personnels à statut hospitalo-universitaire, </t>
    </r>
    <r>
      <rPr>
        <b/>
        <u/>
        <sz val="11"/>
        <color indexed="12"/>
        <rFont val="Arial"/>
        <charset val="134"/>
      </rPr>
      <t>seule</t>
    </r>
    <r>
      <rPr>
        <b/>
        <sz val="11"/>
        <color indexed="12"/>
        <rFont val="Arial"/>
        <charset val="134"/>
      </rPr>
      <t xml:space="preserve"> la partie hospitalière est éligible sans limite de pourcentage
Aucun pourcentage minimum d'implication du coordinateur n'est demandé</t>
    </r>
  </si>
  <si>
    <t>Mission d'investigation :</t>
  </si>
  <si>
    <t>Mission de coordination, organisation et de surveillance :</t>
  </si>
  <si>
    <t>Mission de conception, gestion et analyse des données :</t>
  </si>
  <si>
    <t>2- Personnels non permanents (CDD) rémunérés par les établissements de santé, GCS, maisons de santé ou centres de santé</t>
  </si>
  <si>
    <t>SOUS TOTAL TITRE I</t>
  </si>
  <si>
    <r>
      <rPr>
        <b/>
        <u/>
        <sz val="12"/>
        <rFont val="Arial"/>
        <charset val="134"/>
      </rPr>
      <t xml:space="preserve">TITRE II </t>
    </r>
    <r>
      <rPr>
        <b/>
        <sz val="12"/>
        <rFont val="Arial"/>
        <charset val="134"/>
      </rPr>
      <t>: 
Dépenses à caractère médical pour la réalisation du projet</t>
    </r>
  </si>
  <si>
    <r>
      <rPr>
        <b/>
        <u val="double"/>
        <sz val="11"/>
        <rFont val="Arial"/>
        <charset val="134"/>
      </rPr>
      <t>A DETAILLER</t>
    </r>
    <r>
      <rPr>
        <b/>
        <sz val="11"/>
        <rFont val="Arial"/>
        <charset val="134"/>
      </rPr>
      <t xml:space="preserve"> :
Les coûts doivent être compris TTC et s'appuyer sur des devis si besoin
</t>
    </r>
    <r>
      <rPr>
        <b/>
        <u/>
        <sz val="11"/>
        <rFont val="Arial"/>
        <charset val="134"/>
      </rPr>
      <t>La DGOS ne finance pas les dépenses d'investissement donnant lieu à amortissement</t>
    </r>
    <r>
      <rPr>
        <b/>
        <sz val="11"/>
        <rFont val="Arial"/>
        <charset val="134"/>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</si>
  <si>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t xml:space="preserve">Coût unitaire en €
</t>
  </si>
  <si>
    <t>Quantité nécessaire sur le durée du projet</t>
  </si>
  <si>
    <r>
      <rPr>
        <b/>
        <sz val="11"/>
        <rFont val="Arial"/>
        <charset val="134"/>
      </rPr>
      <t xml:space="preserve">Surcoûts de pharmacie </t>
    </r>
    <r>
      <rPr>
        <sz val="11"/>
        <rFont val="Arial"/>
        <charset val="134"/>
      </rPr>
      <t>pour les besoins du projet</t>
    </r>
  </si>
  <si>
    <r>
      <rPr>
        <b/>
        <sz val="11"/>
        <rFont val="Arial"/>
        <charset val="134"/>
      </rPr>
      <t xml:space="preserve">Surcoûts liés spécifiquement aux actes médicaux et/ou para médicaux </t>
    </r>
    <r>
      <rPr>
        <sz val="11"/>
        <rFont val="Arial"/>
        <charset val="134"/>
      </rPr>
      <t>pour les besoins du projet</t>
    </r>
  </si>
  <si>
    <r>
      <rPr>
        <b/>
        <sz val="11"/>
        <rFont val="Arial"/>
        <charset val="134"/>
      </rPr>
      <t xml:space="preserve">Surcoûts liés spécifiquement aux séjours </t>
    </r>
    <r>
      <rPr>
        <sz val="11"/>
        <rFont val="Arial"/>
        <charset val="134"/>
      </rPr>
      <t>pour les besoins du projet</t>
    </r>
  </si>
  <si>
    <r>
      <rPr>
        <b/>
        <sz val="11"/>
        <rFont val="Arial"/>
        <charset val="134"/>
      </rPr>
      <t xml:space="preserve">Surcoûts d'imagerie et d'explorations  fonctionnelles </t>
    </r>
    <r>
      <rPr>
        <sz val="11"/>
        <rFont val="Arial"/>
        <charset val="134"/>
      </rPr>
      <t>pour les besoins du projet</t>
    </r>
  </si>
  <si>
    <r>
      <rPr>
        <b/>
        <sz val="11"/>
        <rFont val="Arial"/>
        <charset val="134"/>
      </rPr>
      <t xml:space="preserve">Surcoûts de biologie </t>
    </r>
    <r>
      <rPr>
        <sz val="11"/>
        <rFont val="Arial"/>
        <charset val="134"/>
      </rPr>
      <t>pour les besoins du projet</t>
    </r>
  </si>
  <si>
    <r>
      <rPr>
        <b/>
        <sz val="11"/>
        <rFont val="Arial"/>
        <charset val="134"/>
      </rPr>
      <t xml:space="preserve">Surcoûts d'anatomo cytopathologie </t>
    </r>
    <r>
      <rPr>
        <sz val="11"/>
        <rFont val="Arial"/>
        <charset val="134"/>
      </rPr>
      <t>pour les besoins du projet</t>
    </r>
  </si>
  <si>
    <r>
      <rPr>
        <b/>
        <sz val="11"/>
        <rFont val="Arial"/>
        <charset val="134"/>
      </rPr>
      <t>Surcoûts liés à la réception, à la préparation, au stockage et à la conservation de ressources biologiques d'origine humaine</t>
    </r>
    <r>
      <rPr>
        <sz val="11"/>
        <rFont val="Arial"/>
        <charset val="134"/>
      </rPr>
      <t xml:space="preserve"> pour les besoins du projet</t>
    </r>
  </si>
  <si>
    <r>
      <rPr>
        <b/>
        <sz val="11"/>
        <rFont val="Arial"/>
        <charset val="134"/>
      </rPr>
      <t>Surcoûts liés à la mise  à disposition (rétrocession) de ressources biologiques d'origine humaine</t>
    </r>
    <r>
      <rPr>
        <sz val="11"/>
        <rFont val="Arial"/>
        <charset val="134"/>
      </rPr>
      <t xml:space="preserve"> pour les besoins du projet</t>
    </r>
  </si>
  <si>
    <r>
      <rPr>
        <b/>
        <sz val="11"/>
        <rFont val="Arial"/>
        <charset val="134"/>
      </rPr>
      <t xml:space="preserve">Surcoûts de petit matériel médical </t>
    </r>
    <r>
      <rPr>
        <sz val="11"/>
        <rFont val="Arial"/>
        <charset val="134"/>
      </rPr>
      <t>pour les besoins du projet</t>
    </r>
  </si>
  <si>
    <r>
      <rPr>
        <b/>
        <sz val="11"/>
        <rFont val="Arial"/>
        <charset val="134"/>
      </rPr>
      <t xml:space="preserve">Surcoûts d'équipement  biomédical </t>
    </r>
    <r>
      <rPr>
        <sz val="11"/>
        <rFont val="Arial"/>
        <charset val="134"/>
      </rPr>
      <t>pour les besoins du projet</t>
    </r>
  </si>
  <si>
    <r>
      <rPr>
        <b/>
        <sz val="11"/>
        <rFont val="Arial"/>
        <charset val="134"/>
      </rPr>
      <t>Surcoûts liés à la sous-traitance à caractère médical</t>
    </r>
    <r>
      <rPr>
        <sz val="11"/>
        <rFont val="Arial"/>
        <charset val="134"/>
      </rPr>
      <t xml:space="preserve"> pour les besoins du projet</t>
    </r>
  </si>
  <si>
    <r>
      <rPr>
        <b/>
        <sz val="11"/>
        <rFont val="Arial"/>
        <charset val="134"/>
      </rPr>
      <t xml:space="preserve">Surcoûts liés à la maintenance à caractère médical/biomédical </t>
    </r>
    <r>
      <rPr>
        <sz val="11"/>
        <rFont val="Arial"/>
        <charset val="134"/>
      </rPr>
      <t>pour les besoins du projet</t>
    </r>
  </si>
  <si>
    <t>Autres dépenses à caractère médical</t>
  </si>
  <si>
    <t>Surcoûts financés via le référentiel des actes innovants hors nomenclature (RIHN) et la liste complémentaire</t>
  </si>
  <si>
    <t>SOUS TOTAL TITRE II</t>
  </si>
  <si>
    <r>
      <rPr>
        <b/>
        <u/>
        <sz val="12"/>
        <rFont val="Arial"/>
        <charset val="134"/>
      </rPr>
      <t xml:space="preserve">TITRE III </t>
    </r>
    <r>
      <rPr>
        <b/>
        <sz val="12"/>
        <rFont val="Arial"/>
        <charset val="134"/>
      </rPr>
      <t>: 
Dépenses à caractère hôtelier et général pour la réalisation du projet</t>
    </r>
  </si>
  <si>
    <r>
      <rPr>
        <b/>
        <u val="double"/>
        <sz val="11"/>
        <rFont val="Arial"/>
        <charset val="134"/>
      </rPr>
      <t>A DETAILLER</t>
    </r>
    <r>
      <rPr>
        <b/>
        <sz val="11"/>
        <rFont val="Arial"/>
        <charset val="134"/>
      </rPr>
      <t xml:space="preserve"> :
Les coûts doivent être compris TTC et s'appuyer sur des devis si besoin
</t>
    </r>
    <r>
      <rPr>
        <b/>
        <u/>
        <sz val="11"/>
        <rFont val="Arial"/>
        <charset val="134"/>
      </rPr>
      <t xml:space="preserve">La DGOS ne finance pas les dépenses d'investissement donnant lieu à amortissement
</t>
    </r>
    <r>
      <rPr>
        <b/>
        <sz val="11"/>
        <rFont val="Arial"/>
        <charset val="134"/>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</si>
  <si>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 xml:space="preserve">Coût unitaire en €
</t>
  </si>
  <si>
    <r>
      <rPr>
        <b/>
        <sz val="11"/>
        <rFont val="Arial"/>
        <charset val="134"/>
      </rPr>
      <t>Surcoûts d'informatique</t>
    </r>
    <r>
      <rPr>
        <sz val="11"/>
        <rFont val="Arial"/>
        <charset val="134"/>
      </rPr>
      <t xml:space="preserve"> pour les besoins du projet</t>
    </r>
  </si>
  <si>
    <r>
      <rPr>
        <b/>
        <sz val="11"/>
        <rFont val="Arial"/>
        <charset val="134"/>
      </rPr>
      <t>Surcoûts Crédit-bail</t>
    </r>
    <r>
      <rPr>
        <sz val="11"/>
        <rFont val="Arial"/>
        <charset val="134"/>
      </rPr>
      <t xml:space="preserve"> : pour les besoins du projet</t>
    </r>
  </si>
  <si>
    <r>
      <rPr>
        <b/>
        <sz val="11"/>
        <rFont val="Arial"/>
        <charset val="134"/>
      </rPr>
      <t xml:space="preserve">Surcoûts liés aux fournitures de bureau et papeterie, </t>
    </r>
    <r>
      <rPr>
        <sz val="11"/>
        <rFont val="Arial"/>
        <charset val="134"/>
      </rPr>
      <t>pour les besoins du projet</t>
    </r>
  </si>
  <si>
    <r>
      <rPr>
        <b/>
        <sz val="11"/>
        <rFont val="Arial"/>
        <charset val="134"/>
      </rPr>
      <t xml:space="preserve">Surcoûts liés aux frais de documentation, </t>
    </r>
    <r>
      <rPr>
        <sz val="11"/>
        <rFont val="Arial"/>
        <charset val="134"/>
      </rPr>
      <t>pour les besoins du projet</t>
    </r>
  </si>
  <si>
    <r>
      <rPr>
        <b/>
        <sz val="11"/>
        <rFont val="Arial"/>
        <charset val="134"/>
      </rPr>
      <t xml:space="preserve">Surcoûts liés aux frais d'affranchissement, </t>
    </r>
    <r>
      <rPr>
        <sz val="11"/>
        <rFont val="Arial"/>
        <charset val="134"/>
      </rPr>
      <t>pour les besoins du projet</t>
    </r>
  </si>
  <si>
    <r>
      <rPr>
        <b/>
        <sz val="11"/>
        <rFont val="Arial"/>
        <charset val="134"/>
      </rPr>
      <t xml:space="preserve">Surcoûts liés aux frais de missions, </t>
    </r>
    <r>
      <rPr>
        <sz val="11"/>
        <rFont val="Arial"/>
        <charset val="134"/>
      </rPr>
      <t>pour les besoins du projet</t>
    </r>
  </si>
  <si>
    <r>
      <rPr>
        <b/>
        <sz val="11"/>
        <rFont val="Arial"/>
        <charset val="134"/>
      </rPr>
      <t xml:space="preserve">Surcoûts liés aux frais d'impression, de publication, </t>
    </r>
    <r>
      <rPr>
        <sz val="11"/>
        <rFont val="Arial"/>
        <charset val="134"/>
      </rPr>
      <t>pour les besoins du projet</t>
    </r>
  </si>
  <si>
    <r>
      <rPr>
        <b/>
        <sz val="11"/>
        <rFont val="Arial"/>
        <charset val="134"/>
      </rPr>
      <t xml:space="preserve">Surcoûts  de sous-traitance </t>
    </r>
    <r>
      <rPr>
        <sz val="11"/>
        <rFont val="Arial"/>
        <charset val="134"/>
      </rPr>
      <t>pour les besoins du projet</t>
    </r>
  </si>
  <si>
    <r>
      <rPr>
        <b/>
        <sz val="11"/>
        <rFont val="Arial"/>
        <charset val="134"/>
      </rPr>
      <t>Surcoûts liés aux transports d'échantillons biologiques</t>
    </r>
    <r>
      <rPr>
        <sz val="11"/>
        <rFont val="Arial"/>
        <charset val="134"/>
      </rPr>
      <t>, pour les besoins du projet</t>
    </r>
  </si>
  <si>
    <r>
      <rPr>
        <b/>
        <sz val="11"/>
        <rFont val="Arial"/>
        <charset val="134"/>
      </rPr>
      <t>Surcoûts liés à la location de matériels non médicaux,</t>
    </r>
    <r>
      <rPr>
        <sz val="11"/>
        <rFont val="Arial"/>
        <charset val="134"/>
      </rPr>
      <t xml:space="preserve"> pour les besoins du projet</t>
    </r>
  </si>
  <si>
    <r>
      <rPr>
        <b/>
        <sz val="11"/>
        <rFont val="Arial"/>
        <charset val="134"/>
      </rPr>
      <t>Surcoûts de maintenance et réparation,</t>
    </r>
    <r>
      <rPr>
        <sz val="11"/>
        <rFont val="Arial"/>
        <charset val="134"/>
      </rPr>
      <t xml:space="preserve"> pour les besoins du projet</t>
    </r>
  </si>
  <si>
    <r>
      <rPr>
        <b/>
        <sz val="11"/>
        <rFont val="Arial"/>
        <charset val="134"/>
      </rPr>
      <t xml:space="preserve">Surcoûts liés aux frais d'archivage </t>
    </r>
    <r>
      <rPr>
        <sz val="11"/>
        <rFont val="Arial"/>
        <charset val="134"/>
      </rPr>
      <t>pour les besoins du projet</t>
    </r>
  </si>
  <si>
    <t>Remboursement des frais de déplacements des  participants au projet</t>
  </si>
  <si>
    <t>Indemnités versées aux participants au projet</t>
  </si>
  <si>
    <t>Autres dépenses à caractère hôtelier et général</t>
  </si>
  <si>
    <t xml:space="preserve">SOUS TOTAL TITRE III </t>
  </si>
  <si>
    <r>
      <rPr>
        <b/>
        <sz val="11"/>
        <rFont val="Arial"/>
        <charset val="134"/>
      </rPr>
      <t xml:space="preserve">RAPPELS DES MONTANTS TOTAUX DEMANDÉS À LA DGOS, N'INCLUANT PAS LES DÉPENSES COUVERTES PAR UN COFINANCEMENT OBTENU
</t>
    </r>
    <r>
      <rPr>
        <sz val="11"/>
        <rFont val="Arial"/>
        <charset val="134"/>
      </rPr>
      <t>(ces dernières sont à renseigner à partir de la ligne 114 - sauf si insertion de ligne)</t>
    </r>
  </si>
  <si>
    <t>MONTANT TOTAL DES DEPENSES  ELIGIBLES</t>
  </si>
  <si>
    <t>TAUX DE MAJORATION POUR FRAIS DE GESTION</t>
  </si>
  <si>
    <t>MONTANT TOTAL DE LA MAJORATION POUR FRAIS DE GESTION</t>
  </si>
  <si>
    <t>TOTAL ELIGIBLE AU FINANCEMENT DGOS (A)</t>
  </si>
  <si>
    <t>Nbre total d'Equivalent Temps Plein sur la durée du projet</t>
  </si>
  <si>
    <t>Part des dépenses de personnel dans le montant total éligible au financement DGOS</t>
  </si>
  <si>
    <t xml:space="preserve">
Coût du projet par patient / observation
</t>
  </si>
  <si>
    <r>
      <rPr>
        <b/>
        <sz val="11"/>
        <color theme="1"/>
        <rFont val="Arial"/>
        <charset val="134"/>
      </rPr>
      <t>AUTRE(S) RECETTES  ASSURANT ÉVENTUELLEMENT LE CO-FINANCEMENT DU PROJET :</t>
    </r>
    <r>
      <rPr>
        <sz val="11"/>
        <color theme="1"/>
        <rFont val="Arial"/>
        <charset val="134"/>
      </rPr>
      <t xml:space="preserve">
préciser le(s) financeur(s), l'affectation sur le projet et le montant obtenu ou en attente d'obtention</t>
    </r>
  </si>
  <si>
    <t>Nom du ou des organismes financeurs :</t>
  </si>
  <si>
    <t>A DETAILLER :
indiquer les dépenses prises en charge par des co-financeurs dans la grille dédiée ci-dessous</t>
  </si>
  <si>
    <t>Si elle est connue, affectation du co financement (nature de la ou des dépenses prévues)</t>
  </si>
  <si>
    <t>Montant(s) :</t>
  </si>
  <si>
    <t>Obtenu(s)</t>
  </si>
  <si>
    <t>En attente</t>
  </si>
  <si>
    <t xml:space="preserve">Dépenses de personnel </t>
  </si>
  <si>
    <t>Dépenses médicales</t>
  </si>
  <si>
    <t>Dépenses hôtelières et générales</t>
  </si>
  <si>
    <t>Non affectées à ce stade</t>
  </si>
  <si>
    <t>COFINANCEMENTS OBTENUS (B)</t>
  </si>
  <si>
    <t>COFINANCEMENTS EN ATTENTE (C)</t>
  </si>
  <si>
    <t>[formule automatique]</t>
  </si>
  <si>
    <t>COUT TOTAL DU PROJET (A)+(B)</t>
  </si>
  <si>
    <r>
      <rPr>
        <sz val="16"/>
        <rFont val="Arial"/>
        <charset val="134"/>
      </rPr>
      <t>Coûts unitaires par Métier - 2024
R</t>
    </r>
    <r>
      <rPr>
        <sz val="11"/>
        <rFont val="Arial"/>
        <charset val="134"/>
      </rPr>
      <t>evalorisation des coûts des métiers suite au SEGUR (+6,75%)</t>
    </r>
  </si>
  <si>
    <t>Personnel</t>
  </si>
  <si>
    <t>année</t>
  </si>
  <si>
    <t>Année
Nouvelle grille</t>
  </si>
  <si>
    <t>mois</t>
  </si>
  <si>
    <t>Mois
Nouvelle grille</t>
  </si>
  <si>
    <t>jour</t>
  </si>
  <si>
    <t>Jour
Nouvelle grille</t>
  </si>
  <si>
    <t>heure</t>
  </si>
  <si>
    <t>Heure
Nouvelle grille</t>
  </si>
  <si>
    <t>Adjoint administratif</t>
  </si>
  <si>
    <t>Agent hospitalier</t>
  </si>
  <si>
    <t>Aide soignante</t>
  </si>
  <si>
    <t>ARC de monitoring (promotion)</t>
  </si>
  <si>
    <t>Bio-statisticien</t>
  </si>
  <si>
    <t>Cadre infirmier</t>
  </si>
  <si>
    <t>CEC</t>
  </si>
  <si>
    <t>Chef de projets - ARC gestionnaire (promotion)</t>
  </si>
  <si>
    <t>Non financé par le PHRC-I</t>
  </si>
  <si>
    <t>Contrôleur de gestion</t>
  </si>
  <si>
    <t>Data Manager</t>
  </si>
  <si>
    <t>Diététicien</t>
  </si>
  <si>
    <t>IADE IBODE</t>
  </si>
  <si>
    <t>Infirmier recherche Clinique IDE</t>
  </si>
  <si>
    <t>Ingénieur bioinformaticien</t>
  </si>
  <si>
    <t>Ingénieur biologiste</t>
  </si>
  <si>
    <t xml:space="preserve">Ingénieur de recherche </t>
  </si>
  <si>
    <t>Ingénieur économiste</t>
  </si>
  <si>
    <t>Kinésithérapeute</t>
  </si>
  <si>
    <t>Manipulateur électroradiologie</t>
  </si>
  <si>
    <t>Neuro-psychologue</t>
  </si>
  <si>
    <t>Nutritionniste</t>
  </si>
  <si>
    <t>Orthophoniste</t>
  </si>
  <si>
    <t>Orthoptiste</t>
  </si>
  <si>
    <t>Pharmacovigilant (PH)</t>
  </si>
  <si>
    <t>PH</t>
  </si>
  <si>
    <t>Non financé par le PHRC-I sauf si recrutement spécifique ou majorité du financement (ex : méta analyse)</t>
  </si>
  <si>
    <t>Praticien HU (1ETP HU=0,5 ETP H)</t>
  </si>
  <si>
    <t>Praticien non titulaire</t>
  </si>
  <si>
    <t>Préparateur pharmacie</t>
  </si>
  <si>
    <t>Psychologue</t>
  </si>
  <si>
    <t>Psychomotricien</t>
  </si>
  <si>
    <t>Puéricultrice</t>
  </si>
  <si>
    <t>Qualiticien</t>
  </si>
  <si>
    <t>Radiophysicien</t>
  </si>
  <si>
    <t>Sage-femme</t>
  </si>
  <si>
    <t>Secrétariat/ secrétariat médical</t>
  </si>
  <si>
    <t>Sociologue</t>
  </si>
  <si>
    <t>TEC (Investigation)</t>
  </si>
  <si>
    <t>Technicien de laboratoire</t>
  </si>
  <si>
    <t>Les coûts sont sur la base de :</t>
  </si>
  <si>
    <t>coûts horaires sur la base de 7h30/jour</t>
  </si>
  <si>
    <t>couts mensuels = année/12</t>
  </si>
  <si>
    <t>coût hebdomadaire = 37,5 heures</t>
  </si>
  <si>
    <t>1 vacation = 3,5 h</t>
  </si>
  <si>
    <r>
      <rPr>
        <sz val="10"/>
        <rFont val="Arial"/>
        <charset val="134"/>
      </rPr>
      <t xml:space="preserve">194 jours travaillés/an en moyenne (28 jours de congé + 15 j de RTT+ 15j pour les formations et les réunions de service et autres actions non consacrées à des projets de recherche particuliers). (en couts, j=ETP/194) </t>
    </r>
    <r>
      <rPr>
        <b/>
        <sz val="10"/>
        <rFont val="Arial"/>
        <charset val="134"/>
      </rPr>
      <t>Pour passer d'un nombre de jour à un nombre d'ETP : diviser par 194</t>
    </r>
  </si>
  <si>
    <t>1 mois.personne correspond à 1/12 d'ETP (pr passer de mois.personne à ETP, divisee par 12) ; 1 ETP est donc égal à 12 mois.personne (pr passer de l'ETP à mois.personne, multiplier par 12)</t>
  </si>
  <si>
    <t>Mois.personne : calculer la charge en jours pour toute l'étude, puis convertir en mois.personne en multipliant par 0,0618 (12 mois/194 j). A partir d'une charge en heure : multiplier par 0,0082474 pour convertir en mois.personne</t>
  </si>
  <si>
    <t>Les métiers de la recherche clinique en établissement de santé**</t>
  </si>
  <si>
    <t>** Le nouveau Répertoire des métiers de la fonction publique hospitalière publié par la DGOS est disponible : http://www.metiers-fonctionpubliquehospitaliere.sante.gouv.fr/Repertoire-des-metiers-de-la.html</t>
  </si>
  <si>
    <t>La recherche clinique : définition</t>
  </si>
  <si>
    <t>Ensemble des activités d’innovation et de recherche organisé et pratiqué sur l’être humain dans le cadre d’un protocole, en vue du développement des connaissances en santé afin de garantir la meilleure prise en charge des patients</t>
  </si>
  <si>
    <t>La recherche clinique : les trois sous familles</t>
  </si>
  <si>
    <r>
      <rPr>
        <b/>
        <i/>
        <u/>
        <sz val="18"/>
        <color indexed="8"/>
        <rFont val="Arial Narrow"/>
        <charset val="134"/>
      </rPr>
      <t xml:space="preserve">Conception, gestion et analyse des données </t>
    </r>
    <r>
      <rPr>
        <b/>
        <i/>
        <sz val="18"/>
        <color indexed="8"/>
        <rFont val="Arial Narrow"/>
        <charset val="134"/>
      </rPr>
      <t>:</t>
    </r>
    <r>
      <rPr>
        <i/>
        <sz val="18"/>
        <color indexed="8"/>
        <rFont val="Arial Narrow"/>
        <charset val="134"/>
      </rPr>
      <t xml:space="preserve"> Ensemble des métiers qui concourent à la conception méthodologique et statistique des protocoles de recherche puis à la gestion et à l’analyse des données de recherche clinique</t>
    </r>
  </si>
  <si>
    <t>Les métiers associés :</t>
  </si>
  <si>
    <r>
      <rPr>
        <i/>
        <u/>
        <sz val="18"/>
        <color indexed="8"/>
        <rFont val="Arial Narrow"/>
        <charset val="134"/>
      </rPr>
      <t>Biostatisticien(ne)</t>
    </r>
    <r>
      <rPr>
        <i/>
        <sz val="18"/>
        <color indexed="8"/>
        <rFont val="Arial Narrow"/>
        <charset val="134"/>
      </rPr>
      <t>: Concevoir les méthodes des protocoles de recherche clinique, préparer puis réaliser les analyses statistiques des données de ces protocoles.</t>
    </r>
  </si>
  <si>
    <r>
      <rPr>
        <i/>
        <u/>
        <sz val="18"/>
        <color indexed="8"/>
        <rFont val="Arial Narrow"/>
        <charset val="134"/>
      </rPr>
      <t xml:space="preserve">Gestionnaire de données biomédicales </t>
    </r>
    <r>
      <rPr>
        <i/>
        <sz val="18"/>
        <color indexed="8"/>
        <rFont val="Arial Narrow"/>
        <charset val="134"/>
      </rPr>
      <t xml:space="preserve">(Data Manager) : Assurer le regroupement et le traitement des données de recherche clinique recueillies. Elaborer des bases de données. Contrôler la cohérence et  la qualité des données. </t>
    </r>
  </si>
  <si>
    <r>
      <rPr>
        <b/>
        <i/>
        <u/>
        <sz val="18"/>
        <color indexed="8"/>
        <rFont val="Arial Narrow"/>
        <charset val="134"/>
      </rPr>
      <t>Investigation</t>
    </r>
    <r>
      <rPr>
        <b/>
        <i/>
        <sz val="18"/>
        <color indexed="8"/>
        <rFont val="Arial Narrow"/>
        <charset val="134"/>
      </rPr>
      <t xml:space="preserve"> :</t>
    </r>
    <r>
      <rPr>
        <i/>
        <sz val="18"/>
        <color indexed="8"/>
        <rFont val="Arial Narrow"/>
        <charset val="134"/>
      </rPr>
      <t>Ensemble des métiers qui contribuent à la mise en œuvre des protocoles de recherche sur un lieu autorisé</t>
    </r>
  </si>
  <si>
    <r>
      <rPr>
        <i/>
        <u/>
        <sz val="18"/>
        <color indexed="8"/>
        <rFont val="Arial Narrow"/>
        <charset val="134"/>
      </rPr>
      <t xml:space="preserve">Technicien(ne) d'études cliniques (TEC) </t>
    </r>
    <r>
      <rPr>
        <i/>
        <sz val="18"/>
        <color indexed="8"/>
        <rFont val="Arial Narrow"/>
        <charset val="134"/>
      </rPr>
      <t>: Mettre en œuvre la logistique du protocole, le recueil et la saisie des données cliniques sous la responsabilité des investigateurs et de l'équipe médicale lors de la  réalisation de protocoles de recherche clinique sur les lieux autorisés</t>
    </r>
  </si>
  <si>
    <r>
      <rPr>
        <i/>
        <u/>
        <sz val="18"/>
        <color indexed="8"/>
        <rFont val="Arial Narrow"/>
        <charset val="134"/>
      </rPr>
      <t xml:space="preserve">Coordinateur (trice) d'études cliniques (CEC) </t>
    </r>
    <r>
      <rPr>
        <i/>
        <sz val="18"/>
        <color indexed="8"/>
        <rFont val="Arial Narrow"/>
        <charset val="134"/>
      </rPr>
      <t>: Piloter et coordonner  les différentes étapes de mise en œuvre et de suivi des protocoles de recherche clinique, en coopération avec l’ensemble des intervenants</t>
    </r>
  </si>
  <si>
    <r>
      <rPr>
        <i/>
        <u/>
        <sz val="18"/>
        <color indexed="8"/>
        <rFont val="Arial Narrow"/>
        <charset val="134"/>
      </rPr>
      <t xml:space="preserve">Ingénieur d’études hospitalier </t>
    </r>
    <r>
      <rPr>
        <i/>
        <sz val="18"/>
        <color indexed="8"/>
        <rFont val="Arial Narrow"/>
        <charset val="134"/>
      </rPr>
      <t>: Adapter et mettre en œuvre les évolutions technologiques et/ou organisationnelles pré existantes dans tous les domaines liés à la santé</t>
    </r>
  </si>
  <si>
    <r>
      <rPr>
        <i/>
        <u/>
        <sz val="18"/>
        <color indexed="8"/>
        <rFont val="Arial Narrow"/>
        <charset val="134"/>
      </rPr>
      <t xml:space="preserve">Ingénieur de recherche  hospitalier </t>
    </r>
    <r>
      <rPr>
        <i/>
        <sz val="18"/>
        <color indexed="8"/>
        <rFont val="Arial Narrow"/>
        <charset val="134"/>
      </rPr>
      <t>: Concevoir et développer des ruptures technologiques et/ou organisationnelles dans tous les domaines liés à la santé</t>
    </r>
  </si>
  <si>
    <r>
      <rPr>
        <b/>
        <i/>
        <u/>
        <sz val="18"/>
        <color indexed="8"/>
        <rFont val="Arial Narrow"/>
        <charset val="134"/>
      </rPr>
      <t xml:space="preserve">Coordination, organisation et surveillance de la recherche </t>
    </r>
    <r>
      <rPr>
        <i/>
        <sz val="18"/>
        <color indexed="8"/>
        <rFont val="Arial Narrow"/>
        <charset val="134"/>
      </rPr>
      <t>: Ensemble des métiers qui garantissent que les données et les résultats obtenus le sont conformément aux protocoles, aux budgets, aux délais et au cadre technico réglementaire en vigueur</t>
    </r>
  </si>
  <si>
    <r>
      <rPr>
        <i/>
        <u/>
        <sz val="18"/>
        <color indexed="8"/>
        <rFont val="Arial Narrow"/>
        <charset val="134"/>
      </rPr>
      <t xml:space="preserve">Assistant(e) de recherche clinique(ARC) </t>
    </r>
    <r>
      <rPr>
        <i/>
        <sz val="18"/>
        <color indexed="8"/>
        <rFont val="Arial Narrow"/>
        <charset val="134"/>
      </rPr>
      <t>: Pour le compte du promoteur ou du gestionnaire, sur site ou à distance, mettre en place puis assurer la surveillance et le contrôle qualité aux plans scientifique, technique et réglementaire des protocoles de recherche clinique</t>
    </r>
  </si>
  <si>
    <r>
      <rPr>
        <i/>
        <u/>
        <sz val="18"/>
        <color indexed="8"/>
        <rFont val="Arial Narrow"/>
        <charset val="134"/>
      </rPr>
      <t xml:space="preserve">Chef de projet(s) de recherche clinique </t>
    </r>
    <r>
      <rPr>
        <i/>
        <sz val="18"/>
        <color indexed="8"/>
        <rFont val="Arial Narrow"/>
        <charset val="134"/>
      </rPr>
      <t>: Gérer un portefeuille de projets en recherche clinique, dont l’établissement est promoteur ou gestionnaire, sur les aspects réglementaires, financiers, logistiques, administratifs, organisationnels et humains</t>
    </r>
  </si>
  <si>
    <t>D'autres métiers ne sont pas rattachés à la famille Recherche clinique mais le recours à leurs compétences spécifiques peut être nécessaire dans le cadre de certains protocoles de recherche clinique :</t>
  </si>
  <si>
    <r>
      <rPr>
        <i/>
        <u/>
        <sz val="18"/>
        <color indexed="8"/>
        <rFont val="Arial Narrow"/>
        <charset val="134"/>
      </rPr>
      <t xml:space="preserve">Economiste de la santé </t>
    </r>
    <r>
      <rPr>
        <i/>
        <sz val="18"/>
        <color indexed="8"/>
        <rFont val="Arial Narrow"/>
        <charset val="134"/>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</si>
  <si>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r>
      <rPr>
        <i/>
        <u/>
        <sz val="18"/>
        <color indexed="8"/>
        <rFont val="Arial Narrow"/>
        <charset val="134"/>
      </rPr>
      <t xml:space="preserve">Bioinformaticien(ne) </t>
    </r>
    <r>
      <rPr>
        <i/>
        <sz val="18"/>
        <color indexed="8"/>
        <rFont val="Arial Narrow"/>
        <charset val="134"/>
      </rPr>
      <t>: Mettre au point des outils et logiciels informatiques permettant d'organiser, de comparer, d'analyser, de diffuser des données biologiques, physiques, chimiques.</t>
    </r>
  </si>
  <si>
    <r>
      <rPr>
        <i/>
        <u/>
        <sz val="18"/>
        <color indexed="8"/>
        <rFont val="Arial Narrow"/>
        <charset val="134"/>
      </rPr>
      <t>Technicien(ne) d'information médicale (TIM)</t>
    </r>
    <r>
      <rPr>
        <i/>
        <sz val="18"/>
        <color indexed="8"/>
        <rFont val="Arial Narrow"/>
        <charset val="134"/>
      </rPr>
      <t>: Recueillir et contrôler l'exhaustivité et la conformité des informations relatives au patient et à l'activité médicale associée (données PMSI).</t>
    </r>
  </si>
  <si>
    <t>Foire aux questions – remplissage de la grille budgétaire 2022 pour le dépôt de projets de recherche candidats aux programmes de recherche appliquée en santé</t>
  </si>
  <si>
    <t>N°</t>
  </si>
  <si>
    <t>Question</t>
  </si>
  <si>
    <t>Réponse</t>
  </si>
  <si>
    <t>Exemple</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</si>
  <si>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</si>
  <si>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</si>
  <si>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t>Est-il possible d'ajouter une ligne ?</t>
  </si>
  <si>
    <t>Il est possible de dupliquer une ligne avec le même libellé. En revanche, l'insertion d'une ligne ayant un libellé différent est proscrite. En cas d'ajout, il est nécessaire de s'assurer du respect des formules de calcul.</t>
  </si>
  <si>
    <t>Puis-je inclure les frais de gestion dans la grille ?</t>
  </si>
  <si>
    <t>Non. Les frais de gestion doivent être exclus de la grille. Ils sont automatiquement calculés en ligne 94 (sauf si insertion de ligne), au pro rata des dépenses de personnel (titre I).</t>
  </si>
  <si>
    <t>Le taux de frais de gestion peut-il être augmenté au-delà de 7% ?</t>
  </si>
  <si>
    <t>Non. Les frais de gestion sont valorisés dans cette grille à hauteur de 7% des dépenses de personnel éligibles. Ce taux de 10%, qui est un maximum, peut être diminué par les établissements gestionnaires des fonds.</t>
  </si>
  <si>
    <t>La grille doit-elle contenir les dépenses prises en charge par des co-financements obtenus ?</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</si>
  <si>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</si>
  <si>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Surcoûts de pharmacie pour les besoins du projet</t>
  </si>
  <si>
    <t>Médicament  M (financé intégralement par un industriel)</t>
  </si>
  <si>
    <t>Coût unitaire                            500</t>
  </si>
  <si>
    <t>Quantité             1 000</t>
  </si>
  <si>
    <t xml:space="preserve">Total                                    0                                       </t>
  </si>
  <si>
    <t>Médicament  M (financé pour moitié par un industriel)</t>
  </si>
  <si>
    <t xml:space="preserve">Total                                    250 000                                       </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</si>
  <si>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</si>
  <si>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</si>
  <si>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</si>
  <si>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La taxe sur la valeur ajoutée (TVA) doit-elle être appliquée sur les prestations de recherche inter-établissements ?</t>
  </si>
  <si>
    <t>Non. Le montant des facturations sur les prestations de recherche inter-établissements est à inscrire hors taxe (HT), donc sans application de la TVA.</t>
  </si>
  <si>
    <t>Les surcoûts financés  via le référentiel des actes innovants hors nomenclature (RIHN) et la liste complémentaire peuvent-ils être inscrits dans la grille ?</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</si>
  <si>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</si>
  <si>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Les dépenses afférentes aux centres de ressources biologiques (CRB) peuvent-elles figurer dans la grille ?</t>
  </si>
  <si>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</si>
  <si>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</si>
  <si>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</si>
  <si>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</si>
  <si>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La DGOS ne finance pas les dépenses d'investissement donnant lieu à amortissement. Si des équipements sont loués ou acquis en crédit-bail, il convient de le préciser.</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</si>
  <si>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</si>
  <si>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</si>
  <si>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</si>
  <si>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</si>
  <si>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</si>
  <si>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</si>
  <si>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</si>
  <si>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</si>
  <si>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</si>
  <si>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</si>
  <si>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 xml:space="preserve">L'ensemble des participations d'organismes est-il à déclarer ? </t>
  </si>
  <si>
    <t>Oui. L'ensemble des participations d'organismes est à déclarer.</t>
  </si>
  <si>
    <t>Les co-financements n'ayant aucune contrepartie monétaire doivent-ils être indiqués ?</t>
  </si>
  <si>
    <t>Oui. Une évaluation du montant de la cession est alors à indiquer.</t>
  </si>
  <si>
    <t>Acronyme</t>
  </si>
  <si>
    <t>Porteur du projet</t>
  </si>
  <si>
    <t>ES gestionnaire</t>
  </si>
  <si>
    <t>Cofinancement(s)</t>
  </si>
  <si>
    <t>Vérification AHN</t>
  </si>
  <si>
    <t>Vérification frais de gestion</t>
  </si>
  <si>
    <t>Vérification grille</t>
  </si>
  <si>
    <t>Version GBudget campagne 2022</t>
  </si>
  <si>
    <t>v1-2-novembre-2022</t>
  </si>
  <si>
    <t>Corresp. Admin. ES Gestionnaire</t>
  </si>
  <si>
    <t>Nombre total de patients ou d'observations prévu à recruter (NP)</t>
  </si>
  <si>
    <t>Coût du projet par patient / observation</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</si>
</sst>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 #,##0_-;_-* &quot;-&quot;_-;_-@_-"/>
    <numFmt numFmtId="43" formatCode="_-* #,##0.00_-;\-* #,##0.00_-;_-* &quot;-&quot;??_-;_-@_-"/>
    <numFmt numFmtId="176" formatCode="_-&quot;€&quot;* #,##0.00_-;\-&quot;€&quot;* #,##0.00_-;_-&quot;€&quot;* \-??_-;_-@_-"/>
    <numFmt numFmtId="177" formatCode="_-&quot;€&quot;* #,##0_-;\-&quot;€&quot;* #,##0_-;_-&quot;€&quot;* \-_-;_-@_-"/>
    <numFmt numFmtId="178" formatCode="_-* #,##0\ [$€-40C]_-;\-* #,##0\ [$€-40C]_-;_-* &quot;-&quot;??\ [$€-40C]_-;_-@_-"/>
    <numFmt numFmtId="179" formatCode="#,##0.00\ &quot;€&quot;"/>
  </numFmts>
  <fonts count="74">
    <font>
      <sz val="11"/>
      <color theme="1"/>
      <name val="Calibri"/>
      <charset val="134"/>
      <scheme val="minor"/>
    </font>
    <font>
      <b/>
      <sz val="11"/>
      <color rgb="FFC00000"/>
      <name val="Calibri"/>
      <charset val="134"/>
      <scheme val="minor"/>
    </font>
    <font>
      <sz val="11"/>
      <name val="Calibri"/>
      <charset val="134"/>
      <scheme val="minor"/>
    </font>
    <font>
      <b/>
      <sz val="11"/>
      <color theme="1"/>
      <name val="Calibri"/>
      <charset val="134"/>
      <scheme val="minor"/>
    </font>
    <font>
      <sz val="24"/>
      <color theme="1"/>
      <name val="Calibri"/>
      <charset val="134"/>
      <scheme val="minor"/>
    </font>
    <font>
      <sz val="22"/>
      <color theme="1"/>
      <name val="Calibri"/>
      <charset val="134"/>
      <scheme val="minor"/>
    </font>
    <font>
      <i/>
      <sz val="18"/>
      <color theme="1"/>
      <name val="Arial Narrow"/>
      <charset val="134"/>
    </font>
    <font>
      <sz val="20"/>
      <color theme="1"/>
      <name val="Calibri"/>
      <charset val="134"/>
      <scheme val="minor"/>
    </font>
    <font>
      <i/>
      <sz val="18"/>
      <color indexed="8"/>
      <name val="Arial Narrow"/>
      <charset val="134"/>
    </font>
    <font>
      <sz val="10"/>
      <name val="Arial"/>
      <charset val="134"/>
    </font>
    <font>
      <b/>
      <sz val="10"/>
      <color indexed="10"/>
      <name val="Arial"/>
      <charset val="134"/>
    </font>
    <font>
      <b/>
      <sz val="10"/>
      <color indexed="57"/>
      <name val="Arial"/>
      <charset val="134"/>
    </font>
    <font>
      <sz val="16"/>
      <name val="Arial"/>
      <charset val="134"/>
    </font>
    <font>
      <i/>
      <sz val="10"/>
      <name val="Arial"/>
      <charset val="134"/>
    </font>
    <font>
      <b/>
      <i/>
      <sz val="10"/>
      <name val="Arial"/>
      <charset val="134"/>
    </font>
    <font>
      <sz val="12"/>
      <color theme="1"/>
      <name val="Arial"/>
      <charset val="134"/>
    </font>
    <font>
      <sz val="11"/>
      <color theme="1"/>
      <name val="Arial"/>
      <charset val="134"/>
    </font>
    <font>
      <b/>
      <sz val="11"/>
      <color theme="1"/>
      <name val="Arial"/>
      <charset val="134"/>
    </font>
    <font>
      <b/>
      <sz val="18"/>
      <color rgb="FFFF0000"/>
      <name val="Arial"/>
      <charset val="134"/>
    </font>
    <font>
      <sz val="18"/>
      <color rgb="FFFF0000"/>
      <name val="Arial"/>
      <charset val="134"/>
    </font>
    <font>
      <b/>
      <u/>
      <sz val="11"/>
      <color rgb="FFFF0000"/>
      <name val="Arial"/>
      <charset val="134"/>
    </font>
    <font>
      <sz val="12"/>
      <color rgb="FFFF0000"/>
      <name val="Arial"/>
      <charset val="134"/>
    </font>
    <font>
      <b/>
      <sz val="18"/>
      <name val="Arial"/>
      <charset val="134"/>
    </font>
    <font>
      <b/>
      <sz val="12"/>
      <name val="Arial"/>
      <charset val="134"/>
    </font>
    <font>
      <b/>
      <u/>
      <sz val="20"/>
      <color rgb="FFFF0000"/>
      <name val="Arial"/>
      <charset val="134"/>
    </font>
    <font>
      <b/>
      <sz val="16"/>
      <color rgb="FFFF0000"/>
      <name val="Arial"/>
      <charset val="134"/>
    </font>
    <font>
      <b/>
      <sz val="16"/>
      <color theme="1"/>
      <name val="Arial"/>
      <charset val="134"/>
    </font>
    <font>
      <sz val="16"/>
      <color theme="1"/>
      <name val="Arial"/>
      <charset val="134"/>
    </font>
    <font>
      <b/>
      <sz val="11"/>
      <name val="Arial"/>
      <charset val="134"/>
    </font>
    <font>
      <sz val="11"/>
      <name val="Arial"/>
      <charset val="134"/>
    </font>
    <font>
      <b/>
      <sz val="9"/>
      <name val="Arial"/>
      <charset val="134"/>
    </font>
    <font>
      <b/>
      <sz val="11"/>
      <color indexed="12"/>
      <name val="Arial"/>
      <charset val="134"/>
    </font>
    <font>
      <b/>
      <sz val="14"/>
      <color indexed="12"/>
      <name val="Arial"/>
      <charset val="134"/>
    </font>
    <font>
      <b/>
      <sz val="14"/>
      <name val="Arial"/>
      <charset val="134"/>
    </font>
    <font>
      <i/>
      <sz val="11"/>
      <name val="Arial"/>
      <charset val="134"/>
    </font>
    <font>
      <b/>
      <sz val="16"/>
      <name val="Arial"/>
      <charset val="134"/>
    </font>
    <font>
      <b/>
      <sz val="10"/>
      <name val="Arial"/>
      <charset val="134"/>
    </font>
    <font>
      <b/>
      <sz val="12"/>
      <color theme="1"/>
      <name val="Arial"/>
      <charset val="134"/>
    </font>
    <font>
      <b/>
      <sz val="10"/>
      <color theme="1"/>
      <name val="Arial"/>
      <charset val="134"/>
    </font>
    <font>
      <sz val="11"/>
      <color rgb="FFC00000"/>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i/>
      <u/>
      <sz val="18"/>
      <color indexed="8"/>
      <name val="Arial Narrow"/>
      <charset val="134"/>
    </font>
    <font>
      <b/>
      <i/>
      <u/>
      <sz val="18"/>
      <color indexed="8"/>
      <name val="Arial Narrow"/>
      <charset val="134"/>
    </font>
    <font>
      <b/>
      <i/>
      <sz val="18"/>
      <color indexed="8"/>
      <name val="Arial Narrow"/>
      <charset val="134"/>
    </font>
    <font>
      <b/>
      <u/>
      <sz val="12"/>
      <name val="Arial"/>
      <charset val="134"/>
    </font>
    <font>
      <b/>
      <u val="double"/>
      <sz val="11"/>
      <name val="Arial"/>
      <charset val="134"/>
    </font>
    <font>
      <b/>
      <u/>
      <sz val="11"/>
      <name val="Arial"/>
      <charset val="134"/>
    </font>
    <font>
      <b/>
      <u/>
      <sz val="11"/>
      <color indexed="12"/>
      <name val="Arial"/>
      <charset val="134"/>
    </font>
    <font>
      <b/>
      <u/>
      <sz val="18"/>
      <color rgb="FFFF0000"/>
      <name val="Arial"/>
      <charset val="134"/>
    </font>
    <font>
      <b/>
      <u val="double"/>
      <sz val="12"/>
      <name val="Arial"/>
      <charset val="134"/>
    </font>
    <font>
      <sz val="11"/>
      <name val="Tahoma"/>
      <charset val="134"/>
    </font>
    <font>
      <b/>
      <sz val="11"/>
      <name val="Tahoma"/>
      <charset val="134"/>
    </font>
    <font>
      <b/>
      <sz val="9"/>
      <name val="Tahoma"/>
      <charset val="134"/>
    </font>
    <font>
      <sz val="9"/>
      <name val="Tahoma"/>
      <charset val="134"/>
    </font>
    <font>
      <sz val="8"/>
      <name val="Tahoma"/>
      <charset val="134"/>
    </font>
  </fonts>
  <fills count="45">
    <fill>
      <patternFill patternType="none"/>
    </fill>
    <fill>
      <patternFill patternType="gray125"/>
    </fill>
    <fill>
      <patternFill patternType="solid">
        <fgColor theme="3" tint="0.399975585192419"/>
        <bgColor indexed="64"/>
      </patternFill>
    </fill>
    <fill>
      <patternFill patternType="solid">
        <fgColor rgb="FFEABCD6"/>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049989318521683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6699"/>
        <bgColor indexed="64"/>
      </patternFill>
    </fill>
    <fill>
      <patternFill patternType="solid">
        <fgColor theme="1" tint="0.499984740745262"/>
        <bgColor indexed="64"/>
      </patternFill>
    </fill>
    <fill>
      <patternFill patternType="solid">
        <fgColor theme="6" tint="0.399975585192419"/>
        <bgColor indexed="64"/>
      </patternFill>
    </fill>
    <fill>
      <patternFill patternType="solid">
        <fgColor theme="1"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bottom/>
      <diagonal/>
    </border>
    <border>
      <left style="medium">
        <color auto="1"/>
      </left>
      <right style="thin">
        <color auto="1"/>
      </right>
      <top/>
      <bottom/>
      <diagonal/>
    </border>
    <border>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0" fillId="0" borderId="0" applyFont="0" applyFill="0" applyBorder="0" applyAlignment="0" applyProtection="0">
      <alignment vertical="center"/>
    </xf>
    <xf numFmtId="176"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177"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14" borderId="55"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56" applyNumberFormat="0" applyFill="0" applyAlignment="0" applyProtection="0">
      <alignment vertical="center"/>
    </xf>
    <xf numFmtId="0" fontId="47" fillId="0" borderId="56" applyNumberFormat="0" applyFill="0" applyAlignment="0" applyProtection="0">
      <alignment vertical="center"/>
    </xf>
    <xf numFmtId="0" fontId="48" fillId="0" borderId="57" applyNumberFormat="0" applyFill="0" applyAlignment="0" applyProtection="0">
      <alignment vertical="center"/>
    </xf>
    <xf numFmtId="0" fontId="48" fillId="0" borderId="0" applyNumberFormat="0" applyFill="0" applyBorder="0" applyAlignment="0" applyProtection="0">
      <alignment vertical="center"/>
    </xf>
    <xf numFmtId="0" fontId="49" fillId="15" borderId="58" applyNumberFormat="0" applyAlignment="0" applyProtection="0">
      <alignment vertical="center"/>
    </xf>
    <xf numFmtId="0" fontId="50" fillId="16" borderId="59" applyNumberFormat="0" applyAlignment="0" applyProtection="0">
      <alignment vertical="center"/>
    </xf>
    <xf numFmtId="0" fontId="51" fillId="16" borderId="58" applyNumberFormat="0" applyAlignment="0" applyProtection="0">
      <alignment vertical="center"/>
    </xf>
    <xf numFmtId="0" fontId="52" fillId="17" borderId="60" applyNumberFormat="0" applyAlignment="0" applyProtection="0">
      <alignment vertical="center"/>
    </xf>
    <xf numFmtId="0" fontId="53" fillId="0" borderId="61" applyNumberFormat="0" applyFill="0" applyAlignment="0" applyProtection="0">
      <alignment vertical="center"/>
    </xf>
    <xf numFmtId="0" fontId="54" fillId="0" borderId="62" applyNumberFormat="0" applyFill="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9" fillId="34" borderId="0" applyNumberFormat="0" applyBorder="0" applyAlignment="0" applyProtection="0">
      <alignment vertical="center"/>
    </xf>
    <xf numFmtId="0" fontId="59" fillId="35" borderId="0" applyNumberFormat="0" applyBorder="0" applyAlignment="0" applyProtection="0">
      <alignment vertical="center"/>
    </xf>
    <xf numFmtId="0" fontId="58" fillId="36" borderId="0" applyNumberFormat="0" applyBorder="0" applyAlignment="0" applyProtection="0">
      <alignment vertical="center"/>
    </xf>
    <xf numFmtId="0" fontId="58" fillId="37" borderId="0" applyNumberFormat="0" applyBorder="0" applyAlignment="0" applyProtection="0">
      <alignment vertical="center"/>
    </xf>
    <xf numFmtId="0" fontId="59" fillId="38" borderId="0" applyNumberFormat="0" applyBorder="0" applyAlignment="0" applyProtection="0">
      <alignment vertical="center"/>
    </xf>
    <xf numFmtId="0" fontId="59" fillId="39" borderId="0" applyNumberFormat="0" applyBorder="0" applyAlignment="0" applyProtection="0">
      <alignment vertical="center"/>
    </xf>
    <xf numFmtId="0" fontId="58" fillId="40" borderId="0" applyNumberFormat="0" applyBorder="0" applyAlignment="0" applyProtection="0">
      <alignment vertical="center"/>
    </xf>
    <xf numFmtId="0" fontId="58" fillId="41" borderId="0" applyNumberFormat="0" applyBorder="0" applyAlignment="0" applyProtection="0">
      <alignment vertical="center"/>
    </xf>
    <xf numFmtId="0" fontId="59" fillId="42" borderId="0" applyNumberFormat="0" applyBorder="0" applyAlignment="0" applyProtection="0">
      <alignment vertical="center"/>
    </xf>
    <xf numFmtId="0" fontId="59" fillId="43" borderId="0" applyNumberFormat="0" applyBorder="0" applyAlignment="0" applyProtection="0">
      <alignment vertical="center"/>
    </xf>
    <xf numFmtId="0" fontId="58" fillId="44" borderId="0" applyNumberFormat="0" applyBorder="0" applyAlignment="0" applyProtection="0">
      <alignment vertical="center"/>
    </xf>
  </cellStyleXfs>
  <cellXfs count="274">
    <xf numFmtId="0" fontId="0" fillId="0" borderId="0" xfId="0"/>
    <xf numFmtId="0" fontId="0" fillId="0" borderId="1" xfId="0" applyBorder="1" applyAlignment="1">
      <alignment horizontal="center" vertical="center"/>
    </xf>
    <xf numFmtId="0" fontId="1"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wrapText="1"/>
    </xf>
    <xf numFmtId="178" fontId="0" fillId="0" borderId="1" xfId="0" applyNumberFormat="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3" fontId="0" fillId="2" borderId="1" xfId="0" applyNumberFormat="1" applyFill="1" applyBorder="1" applyAlignment="1">
      <alignment horizontal="center" vertical="center"/>
    </xf>
    <xf numFmtId="0" fontId="2" fillId="0" borderId="0" xfId="0" applyFont="1"/>
    <xf numFmtId="0" fontId="0" fillId="0" borderId="0" xfId="0" applyAlignment="1">
      <alignment vertical="top"/>
    </xf>
    <xf numFmtId="0" fontId="0" fillId="0" borderId="2" xfId="0" applyBorder="1" applyAlignment="1">
      <alignment horizontal="center"/>
    </xf>
    <xf numFmtId="0" fontId="0" fillId="0" borderId="3" xfId="0" applyBorder="1" applyAlignment="1">
      <alignment horizontal="center"/>
    </xf>
    <xf numFmtId="0" fontId="2" fillId="0" borderId="1" xfId="0" applyFont="1" applyFill="1" applyBorder="1" applyAlignment="1">
      <alignment wrapText="1"/>
    </xf>
    <xf numFmtId="0" fontId="2" fillId="0" borderId="4" xfId="0" applyFont="1" applyFill="1" applyBorder="1" applyAlignment="1">
      <alignment wrapText="1"/>
    </xf>
    <xf numFmtId="0" fontId="2" fillId="0" borderId="5" xfId="0" applyFont="1" applyFill="1" applyBorder="1" applyAlignment="1">
      <alignment wrapText="1"/>
    </xf>
    <xf numFmtId="0" fontId="2" fillId="0" borderId="5" xfId="0" applyFont="1" applyFill="1" applyBorder="1" applyAlignment="1">
      <alignment vertical="top"/>
    </xf>
    <xf numFmtId="0" fontId="2" fillId="0" borderId="5" xfId="0" applyFont="1" applyFill="1" applyBorder="1"/>
    <xf numFmtId="0" fontId="2" fillId="0" borderId="1" xfId="0" applyFont="1" applyFill="1" applyBorder="1" applyAlignment="1">
      <alignment vertical="top" wrapText="1"/>
    </xf>
    <xf numFmtId="0" fontId="0" fillId="0" borderId="1" xfId="0" applyFill="1" applyBorder="1" applyAlignment="1">
      <alignment vertical="top" wrapText="1"/>
    </xf>
    <xf numFmtId="0" fontId="0" fillId="0" borderId="1" xfId="0" applyFill="1" applyBorder="1" applyAlignment="1">
      <alignment wrapText="1"/>
    </xf>
    <xf numFmtId="0" fontId="0" fillId="0" borderId="2" xfId="0" applyFill="1" applyBorder="1" applyAlignment="1">
      <alignment wrapText="1"/>
    </xf>
    <xf numFmtId="0" fontId="0" fillId="0" borderId="3" xfId="0" applyFill="1" applyBorder="1" applyAlignment="1">
      <alignment wrapText="1"/>
    </xf>
    <xf numFmtId="0" fontId="0" fillId="0" borderId="3" xfId="0" applyBorder="1" applyAlignment="1">
      <alignment vertical="top"/>
    </xf>
    <xf numFmtId="0" fontId="0" fillId="0" borderId="3" xfId="0" applyBorder="1"/>
    <xf numFmtId="0" fontId="2" fillId="0" borderId="2" xfId="0" applyFont="1" applyFill="1" applyBorder="1" applyAlignment="1">
      <alignment wrapText="1"/>
    </xf>
    <xf numFmtId="0" fontId="2" fillId="0" borderId="3" xfId="0" applyFont="1" applyFill="1" applyBorder="1" applyAlignment="1">
      <alignment wrapText="1"/>
    </xf>
    <xf numFmtId="0" fontId="2" fillId="0" borderId="3" xfId="0" applyFont="1" applyFill="1" applyBorder="1" applyAlignment="1">
      <alignment vertical="top"/>
    </xf>
    <xf numFmtId="0" fontId="2" fillId="0" borderId="3" xfId="0" applyFont="1" applyFill="1" applyBorder="1"/>
    <xf numFmtId="0" fontId="2" fillId="0" borderId="6" xfId="0" applyFont="1" applyFill="1" applyBorder="1" applyAlignment="1">
      <alignment wrapText="1"/>
    </xf>
    <xf numFmtId="0" fontId="2" fillId="0" borderId="7" xfId="0" applyFont="1" applyFill="1" applyBorder="1" applyAlignment="1">
      <alignment wrapText="1"/>
    </xf>
    <xf numFmtId="0" fontId="2" fillId="0" borderId="7" xfId="0" applyFont="1" applyFill="1" applyBorder="1" applyAlignment="1">
      <alignment vertical="top"/>
    </xf>
    <xf numFmtId="0" fontId="2" fillId="0" borderId="7" xfId="0" applyFont="1" applyFill="1" applyBorder="1"/>
    <xf numFmtId="0" fontId="2" fillId="0" borderId="8" xfId="0" applyFont="1" applyFill="1" applyBorder="1" applyAlignment="1">
      <alignment horizontal="right" vertical="top" wrapText="1"/>
    </xf>
    <xf numFmtId="0" fontId="2" fillId="0" borderId="8" xfId="0" applyFont="1" applyFill="1" applyBorder="1" applyAlignment="1">
      <alignment vertical="top" wrapText="1"/>
    </xf>
    <xf numFmtId="0" fontId="2" fillId="0" borderId="8" xfId="0" applyFont="1" applyFill="1" applyBorder="1" applyAlignment="1">
      <alignment horizontal="left"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9" xfId="0" applyFont="1" applyFill="1" applyBorder="1" applyAlignment="1">
      <alignment horizontal="right" vertical="top" wrapText="1"/>
    </xf>
    <xf numFmtId="0" fontId="2" fillId="0" borderId="9" xfId="0" applyFont="1" applyFill="1" applyBorder="1" applyAlignment="1">
      <alignment vertical="top" wrapText="1"/>
    </xf>
    <xf numFmtId="0" fontId="2" fillId="0" borderId="9" xfId="0" applyFont="1" applyFill="1" applyBorder="1" applyAlignment="1">
      <alignment horizontal="lef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10" xfId="0" applyFill="1" applyBorder="1" applyAlignment="1">
      <alignment vertical="top" wrapText="1"/>
    </xf>
    <xf numFmtId="0" fontId="0" fillId="0" borderId="3" xfId="0" applyBorder="1" applyAlignment="1">
      <alignment wrapText="1"/>
    </xf>
    <xf numFmtId="0" fontId="0" fillId="0" borderId="0" xfId="0" applyAlignment="1">
      <alignment wrapText="1"/>
    </xf>
    <xf numFmtId="0" fontId="0" fillId="0" borderId="10" xfId="0" applyBorder="1" applyAlignment="1">
      <alignment horizontal="center"/>
    </xf>
    <xf numFmtId="0" fontId="2" fillId="0" borderId="11" xfId="0" applyFont="1" applyFill="1" applyBorder="1"/>
    <xf numFmtId="0" fontId="0" fillId="0" borderId="12" xfId="0" applyBorder="1"/>
    <xf numFmtId="0" fontId="2" fillId="0" borderId="10" xfId="0" applyFont="1" applyFill="1" applyBorder="1"/>
    <xf numFmtId="0" fontId="2" fillId="0" borderId="13" xfId="0" applyFont="1" applyFill="1" applyBorder="1"/>
    <xf numFmtId="0" fontId="2" fillId="0" borderId="10" xfId="0" applyFont="1" applyFill="1" applyBorder="1" applyAlignment="1">
      <alignment horizontal="center" vertical="top" wrapText="1"/>
    </xf>
    <xf numFmtId="0" fontId="0" fillId="0" borderId="10" xfId="0" applyBorder="1" applyAlignment="1">
      <alignment vertical="top"/>
    </xf>
    <xf numFmtId="0" fontId="0" fillId="0" borderId="10" xfId="0" applyBorder="1"/>
    <xf numFmtId="0" fontId="3" fillId="0" borderId="0" xfId="0" applyFont="1"/>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0" borderId="16" xfId="0" applyFont="1" applyBorder="1" applyAlignment="1">
      <alignment wrapText="1"/>
    </xf>
    <xf numFmtId="0" fontId="0" fillId="0" borderId="17" xfId="0" applyBorder="1" applyAlignment="1">
      <alignment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0" borderId="0" xfId="0" applyAlignment="1">
      <alignment vertical="center"/>
    </xf>
    <xf numFmtId="0" fontId="6" fillId="0" borderId="16" xfId="0" applyFont="1" applyBorder="1" applyAlignment="1">
      <alignment vertical="center" wrapText="1"/>
    </xf>
    <xf numFmtId="0" fontId="0" fillId="0" borderId="17" xfId="0" applyBorder="1" applyAlignment="1">
      <alignment vertical="center" wrapText="1"/>
    </xf>
    <xf numFmtId="0" fontId="6" fillId="2" borderId="16"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8" fillId="0" borderId="16" xfId="0" applyFont="1" applyBorder="1" applyAlignment="1">
      <alignment vertical="center" wrapText="1"/>
    </xf>
    <xf numFmtId="0" fontId="4" fillId="2" borderId="19" xfId="0" applyFont="1" applyFill="1" applyBorder="1" applyAlignment="1">
      <alignment horizontal="center" vertical="center"/>
    </xf>
    <xf numFmtId="0" fontId="5" fillId="0" borderId="19" xfId="0" applyFont="1" applyBorder="1" applyAlignment="1">
      <alignment horizontal="center" vertical="center"/>
    </xf>
    <xf numFmtId="0" fontId="0" fillId="0" borderId="18" xfId="0" applyBorder="1" applyAlignment="1">
      <alignment wrapText="1"/>
    </xf>
    <xf numFmtId="0" fontId="7" fillId="0" borderId="19" xfId="0" applyFont="1" applyBorder="1" applyAlignment="1">
      <alignment horizontal="center" vertical="center"/>
    </xf>
    <xf numFmtId="0" fontId="0" fillId="0" borderId="18" xfId="0" applyBorder="1" applyAlignment="1">
      <alignment vertical="center" wrapText="1"/>
    </xf>
    <xf numFmtId="0" fontId="6" fillId="3" borderId="16" xfId="0" applyFont="1" applyFill="1" applyBorder="1" applyAlignment="1">
      <alignment vertical="center" wrapText="1"/>
    </xf>
    <xf numFmtId="0" fontId="0" fillId="3" borderId="17" xfId="0" applyFill="1" applyBorder="1" applyAlignment="1">
      <alignment vertical="center" wrapText="1"/>
    </xf>
    <xf numFmtId="0" fontId="0" fillId="3" borderId="18" xfId="0" applyFill="1" applyBorder="1" applyAlignment="1">
      <alignment vertical="center" wrapText="1"/>
    </xf>
    <xf numFmtId="0" fontId="9" fillId="0" borderId="0" xfId="0" applyFont="1" applyFill="1" applyAlignment="1">
      <alignment wrapText="1"/>
    </xf>
    <xf numFmtId="0" fontId="9" fillId="0" borderId="0" xfId="0" applyFont="1" applyFill="1"/>
    <xf numFmtId="2" fontId="10" fillId="0" borderId="0" xfId="0" applyNumberFormat="1" applyFont="1" applyFill="1" applyAlignment="1">
      <alignment horizontal="right"/>
    </xf>
    <xf numFmtId="0" fontId="11" fillId="0" borderId="0" xfId="0" applyFont="1" applyFill="1"/>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5" borderId="23" xfId="0" applyFont="1" applyFill="1" applyBorder="1" applyAlignment="1">
      <alignment horizontal="center" vertical="center"/>
    </xf>
    <xf numFmtId="0" fontId="9" fillId="4" borderId="23" xfId="0" applyFont="1" applyFill="1" applyBorder="1" applyAlignment="1">
      <alignment horizontal="center" vertical="center" wrapText="1"/>
    </xf>
    <xf numFmtId="0" fontId="9" fillId="0" borderId="24" xfId="0" applyFont="1" applyFill="1" applyBorder="1" applyAlignment="1">
      <alignment wrapText="1"/>
    </xf>
    <xf numFmtId="4" fontId="9" fillId="0" borderId="1" xfId="0" applyNumberFormat="1" applyFont="1" applyFill="1" applyBorder="1"/>
    <xf numFmtId="4" fontId="9" fillId="4" borderId="1" xfId="0" applyNumberFormat="1" applyFont="1" applyFill="1" applyBorder="1"/>
    <xf numFmtId="0" fontId="13" fillId="6" borderId="24" xfId="0" applyFont="1" applyFill="1" applyBorder="1" applyAlignment="1">
      <alignment wrapText="1"/>
    </xf>
    <xf numFmtId="4" fontId="13" fillId="6" borderId="1" xfId="0" applyNumberFormat="1" applyFont="1" applyFill="1" applyBorder="1"/>
    <xf numFmtId="0" fontId="13" fillId="5" borderId="24" xfId="0" applyFont="1" applyFill="1" applyBorder="1" applyAlignment="1">
      <alignment wrapText="1"/>
    </xf>
    <xf numFmtId="4" fontId="13" fillId="5" borderId="1" xfId="0" applyNumberFormat="1" applyFont="1" applyFill="1" applyBorder="1"/>
    <xf numFmtId="0" fontId="9" fillId="0" borderId="25" xfId="0" applyFont="1" applyFill="1" applyBorder="1" applyAlignment="1">
      <alignment wrapText="1"/>
    </xf>
    <xf numFmtId="4" fontId="9" fillId="0" borderId="26" xfId="0" applyNumberFormat="1" applyFont="1" applyFill="1" applyBorder="1"/>
    <xf numFmtId="4" fontId="9" fillId="4" borderId="26" xfId="0" applyNumberFormat="1" applyFont="1" applyFill="1" applyBorder="1"/>
    <xf numFmtId="0" fontId="14" fillId="0" borderId="0" xfId="0" applyFont="1" applyFill="1" applyBorder="1" applyAlignment="1">
      <alignment wrapText="1"/>
    </xf>
    <xf numFmtId="4" fontId="9" fillId="0" borderId="0" xfId="0" applyNumberFormat="1" applyFont="1" applyFill="1" applyBorder="1"/>
    <xf numFmtId="0" fontId="9" fillId="0" borderId="0" xfId="0" applyFont="1" applyFill="1" applyAlignment="1">
      <alignment horizontal="left" wrapText="1"/>
    </xf>
    <xf numFmtId="0" fontId="12" fillId="4" borderId="27"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9" fillId="0" borderId="28" xfId="0" applyFont="1" applyFill="1" applyBorder="1" applyAlignment="1">
      <alignment wrapText="1"/>
    </xf>
    <xf numFmtId="0" fontId="9" fillId="4" borderId="29" xfId="0" applyFont="1" applyFill="1" applyBorder="1" applyAlignment="1">
      <alignment horizontal="center" vertical="center" wrapText="1"/>
    </xf>
    <xf numFmtId="0" fontId="9" fillId="0" borderId="2" xfId="0" applyFont="1" applyFill="1" applyBorder="1"/>
    <xf numFmtId="179" fontId="9" fillId="4" borderId="30" xfId="0" applyNumberFormat="1" applyFont="1" applyFill="1" applyBorder="1"/>
    <xf numFmtId="0" fontId="13" fillId="0" borderId="0" xfId="0" applyFont="1" applyFill="1"/>
    <xf numFmtId="0" fontId="13" fillId="0" borderId="0" xfId="0" applyFont="1" applyFill="1" applyAlignment="1">
      <alignment wrapText="1"/>
    </xf>
    <xf numFmtId="0" fontId="13" fillId="0" borderId="0" xfId="0" applyFont="1" applyFill="1" applyAlignment="1">
      <alignment horizontal="left" vertical="top" wrapText="1"/>
    </xf>
    <xf numFmtId="0" fontId="9" fillId="0" borderId="31" xfId="0" applyFont="1" applyFill="1" applyBorder="1"/>
    <xf numFmtId="179" fontId="9" fillId="4" borderId="32" xfId="0" applyNumberFormat="1" applyFont="1" applyFill="1" applyBorder="1"/>
    <xf numFmtId="0" fontId="0" fillId="4" borderId="33" xfId="0" applyFill="1" applyBorder="1" applyAlignment="1">
      <alignment horizontal="left" wrapText="1"/>
    </xf>
    <xf numFmtId="0" fontId="0" fillId="0" borderId="0" xfId="0" applyFill="1" applyBorder="1" applyAlignment="1">
      <alignment horizontal="left" wrapText="1"/>
    </xf>
    <xf numFmtId="0" fontId="13" fillId="0" borderId="0" xfId="0" applyFont="1" applyBorder="1" applyAlignment="1">
      <alignment horizontal="left"/>
    </xf>
    <xf numFmtId="0" fontId="0" fillId="4" borderId="34" xfId="0" applyFill="1" applyBorder="1" applyAlignment="1">
      <alignment horizontal="left" wrapText="1"/>
    </xf>
    <xf numFmtId="0" fontId="15" fillId="0" borderId="0" xfId="0" applyFont="1"/>
    <xf numFmtId="0" fontId="16" fillId="0" borderId="0" xfId="0" applyFont="1" applyFill="1"/>
    <xf numFmtId="0" fontId="16" fillId="0" borderId="0" xfId="0" applyFont="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xf numFmtId="0" fontId="17" fillId="0" borderId="0" xfId="0" applyFont="1" applyAlignment="1">
      <alignment horizontal="left" vertical="center"/>
    </xf>
    <xf numFmtId="0" fontId="16" fillId="0" borderId="0" xfId="0" applyFont="1" applyBorder="1"/>
    <xf numFmtId="0" fontId="16" fillId="0" borderId="0" xfId="0" applyFont="1"/>
    <xf numFmtId="3" fontId="16" fillId="0" borderId="0" xfId="0" applyNumberFormat="1" applyFont="1"/>
    <xf numFmtId="3" fontId="16" fillId="0" borderId="0" xfId="0" applyNumberFormat="1" applyFont="1" applyAlignment="1">
      <alignment wrapText="1"/>
    </xf>
    <xf numFmtId="0" fontId="18" fillId="0" borderId="14" xfId="0" applyFont="1" applyBorder="1" applyAlignment="1">
      <alignment horizontal="center" vertical="center" wrapText="1"/>
    </xf>
    <xf numFmtId="0" fontId="19" fillId="0" borderId="15" xfId="0" applyFont="1" applyBorder="1" applyAlignment="1">
      <alignment horizontal="center" vertical="center"/>
    </xf>
    <xf numFmtId="0" fontId="19" fillId="0" borderId="19" xfId="0" applyFont="1" applyBorder="1" applyAlignment="1">
      <alignment horizontal="center" vertical="center"/>
    </xf>
    <xf numFmtId="0" fontId="20" fillId="7" borderId="0" xfId="0" applyFont="1" applyFill="1"/>
    <xf numFmtId="0" fontId="21" fillId="0" borderId="35" xfId="0" applyFont="1" applyBorder="1" applyAlignment="1">
      <alignment horizontal="center" vertical="center"/>
    </xf>
    <xf numFmtId="0" fontId="22" fillId="0" borderId="0" xfId="0" applyFont="1" applyAlignment="1">
      <alignment vertical="center"/>
    </xf>
    <xf numFmtId="0" fontId="17" fillId="0" borderId="36" xfId="0" applyFont="1" applyBorder="1" applyAlignment="1">
      <alignment vertical="center"/>
    </xf>
    <xf numFmtId="0" fontId="17" fillId="0" borderId="0" xfId="0" applyFont="1" applyBorder="1" applyAlignment="1">
      <alignment vertical="center"/>
    </xf>
    <xf numFmtId="0" fontId="23" fillId="0" borderId="0" xfId="0" applyFont="1" applyAlignment="1">
      <alignment vertical="center" wrapText="1"/>
    </xf>
    <xf numFmtId="0" fontId="16" fillId="0" borderId="23" xfId="0" applyFont="1" applyBorder="1" applyAlignment="1">
      <alignment horizontal="left" vertical="center"/>
    </xf>
    <xf numFmtId="0" fontId="16" fillId="0" borderId="0" xfId="0" applyFont="1" applyBorder="1" applyAlignment="1">
      <alignment horizontal="left" vertical="center"/>
    </xf>
    <xf numFmtId="0" fontId="17" fillId="0" borderId="1"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58" fontId="16" fillId="0" borderId="0" xfId="0" applyNumberFormat="1" applyFont="1" applyBorder="1"/>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10" xfId="0" applyFont="1" applyBorder="1" applyAlignment="1">
      <alignment horizontal="left" vertical="center"/>
    </xf>
    <xf numFmtId="0" fontId="16" fillId="0" borderId="0" xfId="0" applyNumberFormat="1" applyFont="1" applyBorder="1"/>
    <xf numFmtId="0" fontId="24" fillId="0" borderId="0" xfId="0" applyFont="1" applyAlignment="1" applyProtection="1">
      <alignment horizontal="center" vertical="center"/>
    </xf>
    <xf numFmtId="0" fontId="25" fillId="0" borderId="37" xfId="0" applyFont="1" applyBorder="1" applyAlignment="1">
      <alignment horizontal="center"/>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19" xfId="0" applyFont="1" applyFill="1" applyBorder="1" applyAlignment="1">
      <alignment horizontal="center" vertical="center"/>
    </xf>
    <xf numFmtId="0" fontId="27" fillId="0" borderId="0" xfId="0" applyFont="1"/>
    <xf numFmtId="3" fontId="27" fillId="0" borderId="0" xfId="0" applyNumberFormat="1" applyFont="1"/>
    <xf numFmtId="3" fontId="27" fillId="0" borderId="0" xfId="0" applyNumberFormat="1" applyFont="1" applyAlignment="1">
      <alignment wrapText="1"/>
    </xf>
    <xf numFmtId="0" fontId="26" fillId="0" borderId="14" xfId="0" applyFont="1" applyBorder="1" applyAlignment="1">
      <alignment horizontal="center" wrapText="1"/>
    </xf>
    <xf numFmtId="0" fontId="26" fillId="0" borderId="15" xfId="0" applyFont="1" applyBorder="1" applyAlignment="1">
      <alignment horizontal="center" wrapText="1"/>
    </xf>
    <xf numFmtId="0" fontId="26" fillId="0" borderId="19" xfId="0" applyFont="1" applyBorder="1" applyAlignment="1">
      <alignment horizontal="center" wrapText="1"/>
    </xf>
    <xf numFmtId="0" fontId="28" fillId="0" borderId="0" xfId="0" applyFont="1" applyAlignment="1">
      <alignment horizontal="left"/>
    </xf>
    <xf numFmtId="0" fontId="29" fillId="0" borderId="0" xfId="0" applyFont="1" applyFill="1" applyBorder="1" applyAlignment="1">
      <alignment horizontal="center" vertical="center"/>
    </xf>
    <xf numFmtId="3" fontId="29" fillId="0" borderId="0" xfId="0" applyNumberFormat="1" applyFont="1" applyFill="1" applyBorder="1" applyAlignment="1">
      <alignment horizontal="center" vertical="center"/>
    </xf>
    <xf numFmtId="3" fontId="29" fillId="0" borderId="0" xfId="0" applyNumberFormat="1" applyFont="1" applyFill="1" applyBorder="1" applyAlignment="1">
      <alignment horizontal="center" vertical="center" wrapText="1"/>
    </xf>
    <xf numFmtId="0" fontId="16" fillId="0" borderId="7" xfId="0" applyFont="1" applyBorder="1" applyAlignment="1"/>
    <xf numFmtId="0" fontId="23" fillId="8" borderId="4" xfId="0" applyFont="1" applyFill="1" applyBorder="1" applyAlignment="1">
      <alignment horizontal="center" vertical="center" wrapText="1"/>
    </xf>
    <xf numFmtId="3" fontId="23" fillId="8" borderId="2" xfId="0" applyNumberFormat="1" applyFont="1" applyFill="1" applyBorder="1" applyAlignment="1">
      <alignment horizontal="center" vertical="center" wrapText="1"/>
    </xf>
    <xf numFmtId="0" fontId="15" fillId="0" borderId="0" xfId="0" applyFont="1" applyBorder="1"/>
    <xf numFmtId="3" fontId="30" fillId="8" borderId="8" xfId="0" applyNumberFormat="1" applyFont="1" applyFill="1" applyBorder="1" applyAlignment="1">
      <alignment horizontal="center" vertical="center" wrapText="1"/>
    </xf>
    <xf numFmtId="3" fontId="30" fillId="8" borderId="1" xfId="0" applyNumberFormat="1" applyFont="1" applyFill="1" applyBorder="1" applyAlignment="1">
      <alignment horizontal="center" vertical="center" wrapText="1"/>
    </xf>
    <xf numFmtId="3" fontId="30" fillId="8" borderId="2" xfId="0" applyNumberFormat="1" applyFont="1" applyFill="1" applyBorder="1" applyAlignment="1">
      <alignment horizontal="center" vertical="center" wrapText="1"/>
    </xf>
    <xf numFmtId="0" fontId="28" fillId="9" borderId="36" xfId="0" applyFont="1" applyFill="1" applyBorder="1" applyAlignment="1">
      <alignment horizontal="center" vertical="center" wrapText="1"/>
    </xf>
    <xf numFmtId="3" fontId="31" fillId="9" borderId="36" xfId="0" applyNumberFormat="1" applyFont="1" applyFill="1" applyBorder="1" applyAlignment="1">
      <alignment horizontal="center" vertical="center" wrapText="1"/>
    </xf>
    <xf numFmtId="3" fontId="31" fillId="9" borderId="7" xfId="0" applyNumberFormat="1" applyFont="1" applyFill="1" applyBorder="1" applyAlignment="1">
      <alignment horizontal="center" vertical="center"/>
    </xf>
    <xf numFmtId="3" fontId="31" fillId="9" borderId="7" xfId="0" applyNumberFormat="1" applyFont="1" applyFill="1" applyBorder="1" applyAlignment="1">
      <alignment horizontal="center" vertical="center" wrapText="1"/>
    </xf>
    <xf numFmtId="0" fontId="28" fillId="10" borderId="14" xfId="0" applyFont="1" applyFill="1" applyBorder="1" applyAlignment="1">
      <alignment horizontal="center" vertical="center" wrapText="1"/>
    </xf>
    <xf numFmtId="0" fontId="17" fillId="10" borderId="19" xfId="0" applyFont="1" applyFill="1" applyBorder="1" applyAlignment="1">
      <alignment horizontal="center" vertical="center"/>
    </xf>
    <xf numFmtId="3" fontId="29" fillId="0" borderId="9" xfId="0" applyNumberFormat="1" applyFont="1" applyFill="1" applyBorder="1" applyAlignment="1">
      <alignment horizontal="center" vertical="center"/>
    </xf>
    <xf numFmtId="3" fontId="29" fillId="0" borderId="1" xfId="0" applyNumberFormat="1" applyFont="1" applyFill="1" applyBorder="1" applyAlignment="1">
      <alignment horizontal="center" vertical="center"/>
    </xf>
    <xf numFmtId="3" fontId="29" fillId="0" borderId="1" xfId="0" applyNumberFormat="1" applyFont="1" applyFill="1" applyBorder="1" applyAlignment="1">
      <alignment horizontal="center" vertical="center" wrapText="1"/>
    </xf>
    <xf numFmtId="3" fontId="29" fillId="0" borderId="2" xfId="0" applyNumberFormat="1" applyFont="1" applyFill="1" applyBorder="1" applyAlignment="1">
      <alignment horizontal="center" vertical="center"/>
    </xf>
    <xf numFmtId="3" fontId="32" fillId="9" borderId="7" xfId="0" applyNumberFormat="1" applyFont="1" applyFill="1" applyBorder="1" applyAlignment="1">
      <alignment horizontal="center" vertical="center" wrapText="1"/>
    </xf>
    <xf numFmtId="3" fontId="33" fillId="9" borderId="7" xfId="0" applyNumberFormat="1" applyFont="1" applyFill="1" applyBorder="1" applyAlignment="1">
      <alignment horizontal="center" vertical="center" wrapText="1"/>
    </xf>
    <xf numFmtId="0" fontId="23" fillId="8" borderId="1" xfId="0" applyFont="1" applyFill="1" applyBorder="1" applyAlignment="1">
      <alignment horizontal="center" vertical="center" wrapText="1"/>
    </xf>
    <xf numFmtId="3" fontId="23" fillId="8" borderId="1" xfId="0" applyNumberFormat="1" applyFont="1" applyFill="1" applyBorder="1" applyAlignment="1">
      <alignment horizontal="center" vertical="center" wrapText="1"/>
    </xf>
    <xf numFmtId="0" fontId="28" fillId="8" borderId="1" xfId="0" applyFont="1" applyFill="1" applyBorder="1" applyAlignment="1">
      <alignment horizontal="center" vertical="center" wrapText="1"/>
    </xf>
    <xf numFmtId="3" fontId="34" fillId="9" borderId="3" xfId="0" applyNumberFormat="1" applyFont="1" applyFill="1" applyBorder="1" applyAlignment="1">
      <alignment horizontal="center" vertical="center"/>
    </xf>
    <xf numFmtId="3" fontId="34" fillId="9" borderId="3" xfId="0" applyNumberFormat="1" applyFont="1" applyFill="1" applyBorder="1" applyAlignment="1">
      <alignment horizontal="center" vertical="center" wrapText="1"/>
    </xf>
    <xf numFmtId="3" fontId="32" fillId="9" borderId="0" xfId="0" applyNumberFormat="1" applyFont="1" applyFill="1" applyBorder="1" applyAlignment="1">
      <alignment horizontal="center" vertical="center" wrapText="1"/>
    </xf>
    <xf numFmtId="0" fontId="28" fillId="8" borderId="4" xfId="0" applyFont="1" applyFill="1" applyBorder="1" applyAlignment="1">
      <alignment horizontal="center" vertical="center" wrapText="1"/>
    </xf>
    <xf numFmtId="0" fontId="16" fillId="8" borderId="5" xfId="0" applyFont="1" applyFill="1" applyBorder="1" applyAlignment="1">
      <alignment vertical="center"/>
    </xf>
    <xf numFmtId="3" fontId="35" fillId="8" borderId="36" xfId="0" applyNumberFormat="1" applyFont="1" applyFill="1" applyBorder="1" applyAlignment="1">
      <alignment horizontal="center" vertical="center"/>
    </xf>
    <xf numFmtId="3" fontId="16" fillId="8" borderId="5" xfId="0" applyNumberFormat="1" applyFont="1" applyFill="1" applyBorder="1" applyAlignment="1">
      <alignment vertical="center" wrapText="1"/>
    </xf>
    <xf numFmtId="3" fontId="35" fillId="8" borderId="5" xfId="0" applyNumberFormat="1" applyFont="1" applyFill="1" applyBorder="1" applyAlignment="1">
      <alignment horizontal="center" vertical="center"/>
    </xf>
    <xf numFmtId="3" fontId="30" fillId="8" borderId="9" xfId="0" applyNumberFormat="1" applyFont="1" applyFill="1" applyBorder="1" applyAlignment="1">
      <alignment horizontal="center" vertical="center" wrapText="1"/>
    </xf>
    <xf numFmtId="0" fontId="23" fillId="8" borderId="2" xfId="0" applyFont="1" applyFill="1" applyBorder="1" applyAlignment="1">
      <alignment horizontal="center" vertical="center" wrapText="1"/>
    </xf>
    <xf numFmtId="0" fontId="28" fillId="8" borderId="6" xfId="0" applyFont="1" applyFill="1" applyBorder="1" applyAlignment="1">
      <alignment horizontal="center" vertical="center" wrapText="1"/>
    </xf>
    <xf numFmtId="0" fontId="28" fillId="8" borderId="7" xfId="0" applyFont="1" applyFill="1" applyBorder="1" applyAlignment="1">
      <alignment horizontal="center" vertical="center"/>
    </xf>
    <xf numFmtId="0" fontId="28" fillId="0" borderId="1" xfId="0" applyFont="1" applyFill="1" applyBorder="1" applyAlignment="1">
      <alignment horizontal="left" vertical="center" wrapText="1" indent="1"/>
    </xf>
    <xf numFmtId="4" fontId="29" fillId="0" borderId="1" xfId="0" applyNumberFormat="1" applyFont="1" applyFill="1" applyBorder="1" applyAlignment="1">
      <alignment horizontal="center" vertical="center"/>
    </xf>
    <xf numFmtId="0" fontId="29" fillId="0" borderId="1" xfId="0" applyFont="1" applyFill="1" applyBorder="1" applyAlignment="1">
      <alignment horizontal="left" vertical="center" wrapText="1" indent="1"/>
    </xf>
    <xf numFmtId="3" fontId="29" fillId="11" borderId="2" xfId="0" applyNumberFormat="1" applyFont="1" applyFill="1" applyBorder="1" applyAlignment="1">
      <alignment horizontal="center" vertical="center"/>
    </xf>
    <xf numFmtId="0" fontId="36" fillId="8" borderId="1" xfId="0" applyFont="1" applyFill="1" applyBorder="1" applyAlignment="1">
      <alignment horizontal="center" vertical="center"/>
    </xf>
    <xf numFmtId="3" fontId="36" fillId="8" borderId="1" xfId="0" applyNumberFormat="1" applyFont="1" applyFill="1" applyBorder="1" applyAlignment="1">
      <alignment horizontal="center" vertical="center"/>
    </xf>
    <xf numFmtId="3" fontId="36" fillId="8" borderId="1" xfId="0" applyNumberFormat="1" applyFont="1" applyFill="1" applyBorder="1" applyAlignment="1">
      <alignment horizontal="center" vertical="center" wrapText="1"/>
    </xf>
    <xf numFmtId="3" fontId="35" fillId="8" borderId="2" xfId="0" applyNumberFormat="1" applyFont="1" applyFill="1" applyBorder="1" applyAlignment="1">
      <alignment horizontal="center" vertical="center"/>
    </xf>
    <xf numFmtId="0" fontId="28" fillId="0" borderId="12" xfId="0" applyFont="1" applyFill="1" applyBorder="1" applyAlignment="1">
      <alignment horizontal="left" vertical="center" wrapText="1" indent="1"/>
    </xf>
    <xf numFmtId="3" fontId="28" fillId="0" borderId="12" xfId="0" applyNumberFormat="1" applyFont="1" applyFill="1" applyBorder="1" applyAlignment="1">
      <alignment horizontal="center" vertical="center" wrapText="1"/>
    </xf>
    <xf numFmtId="3" fontId="16" fillId="0" borderId="0" xfId="0" applyNumberFormat="1" applyFont="1" applyAlignment="1">
      <alignment horizontal="center" wrapText="1"/>
    </xf>
    <xf numFmtId="0" fontId="28" fillId="0" borderId="38" xfId="0" applyFont="1" applyFill="1" applyBorder="1" applyAlignment="1">
      <alignment horizontal="left" vertical="center" wrapText="1"/>
    </xf>
    <xf numFmtId="0" fontId="28" fillId="0" borderId="39" xfId="0" applyFont="1" applyFill="1" applyBorder="1" applyAlignment="1">
      <alignment horizontal="left" vertical="center" wrapText="1"/>
    </xf>
    <xf numFmtId="3" fontId="16" fillId="0" borderId="0" xfId="0" applyNumberFormat="1" applyFont="1" applyAlignment="1">
      <alignment horizontal="center" vertical="center"/>
    </xf>
    <xf numFmtId="3" fontId="16" fillId="0" borderId="0" xfId="0" applyNumberFormat="1" applyFont="1" applyAlignment="1">
      <alignment horizontal="center"/>
    </xf>
    <xf numFmtId="0" fontId="28" fillId="8" borderId="24" xfId="0" applyFont="1" applyFill="1" applyBorder="1" applyAlignment="1">
      <alignment horizontal="center" vertical="center" wrapText="1"/>
    </xf>
    <xf numFmtId="3" fontId="36" fillId="8" borderId="30" xfId="0" applyNumberFormat="1" applyFont="1" applyFill="1" applyBorder="1" applyAlignment="1">
      <alignment horizontal="center" vertical="center"/>
    </xf>
    <xf numFmtId="0" fontId="28" fillId="0" borderId="24" xfId="0" applyFont="1" applyFill="1" applyBorder="1" applyAlignment="1">
      <alignment horizontal="center" vertical="center" wrapText="1"/>
    </xf>
    <xf numFmtId="10" fontId="36" fillId="0" borderId="30" xfId="0" applyNumberFormat="1" applyFont="1" applyFill="1" applyBorder="1" applyAlignment="1">
      <alignment horizontal="center" vertical="center" wrapText="1"/>
    </xf>
    <xf numFmtId="3" fontId="36" fillId="8" borderId="30" xfId="0" applyNumberFormat="1" applyFont="1" applyFill="1" applyBorder="1" applyAlignment="1">
      <alignment horizontal="center" vertical="center" wrapText="1"/>
    </xf>
    <xf numFmtId="3" fontId="16" fillId="0" borderId="0" xfId="0" applyNumberFormat="1" applyFont="1" applyAlignment="1">
      <alignment horizontal="center" vertical="center" wrapText="1"/>
    </xf>
    <xf numFmtId="0" fontId="16" fillId="0" borderId="0" xfId="0" applyFont="1" applyBorder="1" applyAlignment="1">
      <alignment horizontal="center" vertical="center" wrapText="1"/>
    </xf>
    <xf numFmtId="0" fontId="16" fillId="0" borderId="40" xfId="0" applyFont="1" applyBorder="1" applyAlignment="1"/>
    <xf numFmtId="3" fontId="16" fillId="0" borderId="33" xfId="0" applyNumberFormat="1" applyFont="1" applyBorder="1" applyAlignment="1">
      <alignment wrapText="1"/>
    </xf>
    <xf numFmtId="0" fontId="28" fillId="0" borderId="41" xfId="0" applyFont="1" applyFill="1" applyBorder="1" applyAlignment="1">
      <alignment horizontal="center" wrapText="1"/>
    </xf>
    <xf numFmtId="0" fontId="28" fillId="0" borderId="34" xfId="0" applyFont="1" applyFill="1" applyBorder="1" applyAlignment="1">
      <alignment horizontal="center" vertical="center"/>
    </xf>
    <xf numFmtId="3" fontId="28" fillId="0" borderId="0" xfId="0" applyNumberFormat="1" applyFont="1" applyFill="1" applyBorder="1" applyAlignment="1">
      <alignment horizontal="center" vertical="center"/>
    </xf>
    <xf numFmtId="0" fontId="28" fillId="0" borderId="0" xfId="0" applyFont="1" applyFill="1" applyBorder="1" applyAlignment="1">
      <alignment horizontal="center" wrapText="1"/>
    </xf>
    <xf numFmtId="0" fontId="28" fillId="0" borderId="0" xfId="0" applyFont="1" applyFill="1" applyBorder="1" applyAlignment="1">
      <alignment horizontal="center" vertical="center"/>
    </xf>
    <xf numFmtId="0" fontId="16" fillId="0" borderId="0" xfId="0" applyFont="1" applyAlignment="1"/>
    <xf numFmtId="3" fontId="16" fillId="0" borderId="0" xfId="0" applyNumberFormat="1" applyFont="1" applyFill="1" applyBorder="1" applyAlignment="1">
      <alignment horizontal="center"/>
    </xf>
    <xf numFmtId="3" fontId="16" fillId="0" borderId="0" xfId="0" applyNumberFormat="1" applyFont="1" applyFill="1" applyBorder="1" applyAlignment="1">
      <alignment horizontal="center" wrapText="1"/>
    </xf>
    <xf numFmtId="0" fontId="28" fillId="8" borderId="1" xfId="0" applyFont="1" applyFill="1" applyBorder="1" applyAlignment="1">
      <alignment horizontal="center" wrapText="1"/>
    </xf>
    <xf numFmtId="9" fontId="36" fillId="8" borderId="1" xfId="0" applyNumberFormat="1" applyFont="1" applyFill="1" applyBorder="1" applyAlignment="1">
      <alignment horizontal="center" vertical="center"/>
    </xf>
    <xf numFmtId="0" fontId="17"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3" fillId="12" borderId="42" xfId="0" applyFont="1" applyFill="1" applyBorder="1" applyAlignment="1">
      <alignment horizontal="center" vertical="center" wrapText="1"/>
    </xf>
    <xf numFmtId="0" fontId="23" fillId="12" borderId="43" xfId="0" applyFont="1" applyFill="1" applyBorder="1" applyAlignment="1">
      <alignment horizontal="center" vertical="top" wrapText="1"/>
    </xf>
    <xf numFmtId="0" fontId="23" fillId="12" borderId="44" xfId="0" applyFont="1" applyFill="1" applyBorder="1" applyAlignment="1">
      <alignment horizontal="center" vertical="center" wrapText="1"/>
    </xf>
    <xf numFmtId="0" fontId="23" fillId="12" borderId="45" xfId="0" applyFont="1" applyFill="1" applyBorder="1" applyAlignment="1">
      <alignment horizontal="center" vertical="center" wrapText="1"/>
    </xf>
    <xf numFmtId="0" fontId="15" fillId="12" borderId="46" xfId="0" applyFont="1" applyFill="1" applyBorder="1" applyAlignment="1">
      <alignment vertical="center"/>
    </xf>
    <xf numFmtId="0" fontId="23" fillId="12" borderId="47" xfId="0" applyFont="1" applyFill="1" applyBorder="1" applyAlignment="1">
      <alignment horizontal="center" vertical="top" wrapText="1"/>
    </xf>
    <xf numFmtId="0" fontId="23" fillId="12" borderId="6" xfId="0" applyFont="1" applyFill="1" applyBorder="1" applyAlignment="1">
      <alignment horizontal="center" vertical="center" wrapText="1"/>
    </xf>
    <xf numFmtId="0" fontId="23" fillId="12" borderId="48" xfId="0" applyFont="1" applyFill="1" applyBorder="1" applyAlignment="1">
      <alignment horizontal="center" vertical="center" wrapText="1"/>
    </xf>
    <xf numFmtId="3" fontId="37" fillId="12" borderId="5" xfId="0" applyNumberFormat="1" applyFont="1" applyFill="1" applyBorder="1" applyAlignment="1">
      <alignment horizontal="center" wrapText="1"/>
    </xf>
    <xf numFmtId="3" fontId="37" fillId="12" borderId="49" xfId="0" applyNumberFormat="1" applyFont="1" applyFill="1" applyBorder="1" applyAlignment="1">
      <alignment horizontal="center" wrapText="1"/>
    </xf>
    <xf numFmtId="0" fontId="15" fillId="12" borderId="50" xfId="0" applyFont="1" applyFill="1" applyBorder="1" applyAlignment="1"/>
    <xf numFmtId="3" fontId="37" fillId="12" borderId="37" xfId="0" applyNumberFormat="1" applyFont="1" applyFill="1" applyBorder="1" applyAlignment="1">
      <alignment horizontal="center" wrapText="1"/>
    </xf>
    <xf numFmtId="3" fontId="37" fillId="12" borderId="50" xfId="0" applyNumberFormat="1" applyFont="1" applyFill="1" applyBorder="1" applyAlignment="1">
      <alignment horizontal="center" wrapText="1"/>
    </xf>
    <xf numFmtId="0" fontId="17" fillId="0" borderId="51" xfId="0" applyFont="1" applyBorder="1" applyAlignment="1">
      <alignment horizontal="left" vertical="center"/>
    </xf>
    <xf numFmtId="0" fontId="17" fillId="0" borderId="43" xfId="0" applyFont="1" applyBorder="1" applyAlignment="1">
      <alignment horizontal="left" vertical="center"/>
    </xf>
    <xf numFmtId="3" fontId="38" fillId="0" borderId="23" xfId="0" applyNumberFormat="1" applyFont="1" applyBorder="1" applyAlignment="1">
      <alignment horizontal="left" vertical="center" wrapText="1"/>
    </xf>
    <xf numFmtId="3" fontId="17" fillId="0" borderId="23" xfId="0" applyNumberFormat="1" applyFont="1" applyBorder="1" applyAlignment="1">
      <alignment horizontal="left" vertical="center"/>
    </xf>
    <xf numFmtId="0" fontId="17" fillId="0" borderId="52" xfId="0" applyFont="1" applyBorder="1" applyAlignment="1">
      <alignment horizontal="left" vertical="center"/>
    </xf>
    <xf numFmtId="0" fontId="17" fillId="0" borderId="47" xfId="0" applyFont="1" applyBorder="1" applyAlignment="1">
      <alignment horizontal="left" vertical="center"/>
    </xf>
    <xf numFmtId="3" fontId="38" fillId="0" borderId="1" xfId="0" applyNumberFormat="1" applyFont="1" applyBorder="1" applyAlignment="1">
      <alignment horizontal="left" vertical="center" wrapText="1"/>
    </xf>
    <xf numFmtId="3" fontId="17" fillId="0" borderId="1" xfId="0" applyNumberFormat="1" applyFont="1" applyBorder="1" applyAlignment="1">
      <alignment horizontal="left" vertical="center"/>
    </xf>
    <xf numFmtId="0" fontId="17" fillId="0" borderId="53" xfId="0" applyFont="1" applyBorder="1" applyAlignment="1">
      <alignment horizontal="left" vertical="center"/>
    </xf>
    <xf numFmtId="0" fontId="17" fillId="0" borderId="54" xfId="0" applyFont="1" applyBorder="1" applyAlignment="1">
      <alignment horizontal="left" vertical="center"/>
    </xf>
    <xf numFmtId="3" fontId="38" fillId="0" borderId="26" xfId="0" applyNumberFormat="1" applyFont="1" applyBorder="1" applyAlignment="1">
      <alignment horizontal="left" vertical="center" wrapText="1"/>
    </xf>
    <xf numFmtId="3" fontId="17" fillId="0" borderId="26" xfId="0" applyNumberFormat="1" applyFont="1" applyBorder="1" applyAlignment="1">
      <alignment horizontal="left" vertical="center"/>
    </xf>
    <xf numFmtId="0" fontId="16" fillId="0" borderId="12" xfId="0" applyFont="1" applyBorder="1"/>
    <xf numFmtId="0" fontId="28" fillId="12" borderId="1" xfId="0" applyFont="1" applyFill="1" applyBorder="1" applyAlignment="1">
      <alignment horizontal="center" vertical="center" wrapText="1"/>
    </xf>
    <xf numFmtId="3" fontId="36" fillId="12" borderId="1" xfId="0" applyNumberFormat="1" applyFont="1" applyFill="1" applyBorder="1" applyAlignment="1">
      <alignment horizontal="center" vertical="center" wrapText="1"/>
    </xf>
    <xf numFmtId="3" fontId="16" fillId="13" borderId="7" xfId="0" applyNumberFormat="1" applyFont="1" applyFill="1" applyBorder="1"/>
    <xf numFmtId="0" fontId="16" fillId="0" borderId="6" xfId="0" applyFont="1" applyBorder="1"/>
    <xf numFmtId="0" fontId="16" fillId="0" borderId="7" xfId="0" applyFont="1" applyBorder="1"/>
    <xf numFmtId="0" fontId="28" fillId="0" borderId="0" xfId="0" applyFont="1" applyFill="1" applyBorder="1" applyAlignment="1">
      <alignment horizontal="center" vertical="center" wrapText="1"/>
    </xf>
    <xf numFmtId="3" fontId="16" fillId="0" borderId="0" xfId="0" applyNumberFormat="1" applyFont="1" applyFill="1" applyBorder="1"/>
    <xf numFmtId="3" fontId="36" fillId="0" borderId="0" xfId="0" applyNumberFormat="1" applyFont="1" applyFill="1" applyBorder="1" applyAlignment="1">
      <alignment horizontal="center" vertical="center" wrapText="1"/>
    </xf>
    <xf numFmtId="0" fontId="16" fillId="6" borderId="22" xfId="0" applyFont="1" applyFill="1" applyBorder="1"/>
    <xf numFmtId="0" fontId="39" fillId="6" borderId="42" xfId="0" applyFont="1" applyFill="1" applyBorder="1" applyAlignment="1">
      <alignment horizontal="center"/>
    </xf>
    <xf numFmtId="0" fontId="28" fillId="6" borderId="24" xfId="0" applyFont="1" applyFill="1" applyBorder="1" applyAlignment="1">
      <alignment horizontal="center" vertical="center" wrapText="1"/>
    </xf>
    <xf numFmtId="3" fontId="36" fillId="6" borderId="30" xfId="0" applyNumberFormat="1" applyFont="1" applyFill="1" applyBorder="1" applyAlignment="1">
      <alignment horizontal="center" vertical="center" wrapText="1"/>
    </xf>
    <xf numFmtId="3" fontId="28" fillId="0" borderId="0" xfId="0" applyNumberFormat="1" applyFont="1" applyFill="1" applyBorder="1" applyAlignment="1">
      <alignment horizontal="center" vertical="center" wrapText="1"/>
    </xf>
    <xf numFmtId="0" fontId="28" fillId="6" borderId="25" xfId="0" applyFont="1" applyFill="1" applyBorder="1" applyAlignment="1">
      <alignment horizontal="center" vertical="center" wrapText="1"/>
    </xf>
    <xf numFmtId="3" fontId="36" fillId="6" borderId="32" xfId="0" applyNumberFormat="1" applyFont="1" applyFill="1" applyBorder="1" applyAlignment="1">
      <alignment horizontal="center" vertical="center" wrapText="1"/>
    </xf>
    <xf numFmtId="3" fontId="16" fillId="0" borderId="0" xfId="0" applyNumberFormat="1" applyFont="1" applyBorder="1"/>
    <xf numFmtId="3" fontId="16" fillId="0" borderId="0" xfId="0" applyNumberFormat="1" applyFont="1" applyBorder="1" applyAlignment="1">
      <alignment wrapText="1"/>
    </xf>
  </cellXfs>
  <cellStyles count="49">
    <cellStyle name="Normal" xfId="0" builtinId="0"/>
    <cellStyle name="Virgule" xfId="1" builtinId="3"/>
    <cellStyle name="Monétaire" xfId="2" builtinId="4"/>
    <cellStyle name="Pourcentage" xfId="3" builtinId="5"/>
    <cellStyle name="Milliers [0]" xfId="4" builtinId="6"/>
    <cellStyle name="Monétaire [0]" xfId="5" builtinId="7"/>
    <cellStyle name="Lien hypertexte" xfId="6" builtinId="8"/>
    <cellStyle name="Lien hypertexte visité" xfId="7" builtinId="9"/>
    <cellStyle name="Note" xfId="8" builtinId="10"/>
    <cellStyle name="Avertissement" xfId="9" builtinId="11"/>
    <cellStyle name="Titre" xfId="10" builtinId="15"/>
    <cellStyle name="CTexte explicatif" xfId="11" builtinId="53"/>
    <cellStyle name="Titre 1" xfId="12" builtinId="16"/>
    <cellStyle name="Titre 2" xfId="13" builtinId="17"/>
    <cellStyle name="Titre 3" xfId="14" builtinId="18"/>
    <cellStyle name="Titre 4" xfId="15" builtinId="19"/>
    <cellStyle name="Entrée" xfId="16" builtinId="20"/>
    <cellStyle name="Sortie" xfId="17" builtinId="21"/>
    <cellStyle name="Calcul" xfId="18" builtinId="22"/>
    <cellStyle name="Vérification de cellule" xfId="19" builtinId="23"/>
    <cellStyle name="Cellule liée" xfId="20" builtinId="24"/>
    <cellStyle name="Total" xfId="21" builtinId="25"/>
    <cellStyle name="Satisfaisant" xfId="22" builtinId="26"/>
    <cellStyle name="Insatisfaisant" xfId="23" builtinId="27"/>
    <cellStyle name="Neutre" xfId="24" builtinId="28"/>
    <cellStyle name="Accent1" xfId="25" builtinId="29"/>
    <cellStyle name="20 % - Accent1" xfId="26" builtinId="30"/>
    <cellStyle name="40 % - Accent1" xfId="27" builtinId="31"/>
    <cellStyle name="60 % - Accent1" xfId="28" builtinId="32"/>
    <cellStyle name="Accent2" xfId="29" builtinId="33"/>
    <cellStyle name="20 % - Accent2" xfId="30" builtinId="34"/>
    <cellStyle name="40 % - Accent2" xfId="31" builtinId="35"/>
    <cellStyle name="60 % - Accent2" xfId="32" builtinId="36"/>
    <cellStyle name="Accent3" xfId="33" builtinId="37"/>
    <cellStyle name="20 % - Accent3" xfId="34" builtinId="38"/>
    <cellStyle name="40 % - Accent3" xfId="35" builtinId="39"/>
    <cellStyle name="60 % - Accent3" xfId="36" builtinId="40"/>
    <cellStyle name="Accent4" xfId="37" builtinId="41"/>
    <cellStyle name="20 % - Accent4" xfId="38" builtinId="42"/>
    <cellStyle name="40 % - Accent4" xfId="39" builtinId="43"/>
    <cellStyle name="60 % - Accent4" xfId="40" builtinId="44"/>
    <cellStyle name="Accent5" xfId="41" builtinId="45"/>
    <cellStyle name="20 % - Accent5" xfId="42" builtinId="46"/>
    <cellStyle name="40 % - Accent5" xfId="43" builtinId="47"/>
    <cellStyle name="60 % - Accent5" xfId="44" builtinId="48"/>
    <cellStyle name="Accent6" xfId="45" builtinId="49"/>
    <cellStyle name="20 % - Accent6" xfId="46" builtinId="50"/>
    <cellStyle name="40 % - Accent6" xfId="47" builtinId="51"/>
    <cellStyle name="60 % - Accent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3102429</xdr:colOff>
      <xdr:row>0</xdr:row>
      <xdr:rowOff>122464</xdr:rowOff>
    </xdr:from>
    <xdr:to>
      <xdr:col>1</xdr:col>
      <xdr:colOff>4754064</xdr:colOff>
      <xdr:row>1</xdr:row>
      <xdr:rowOff>56605</xdr:rowOff>
    </xdr:to>
    <xdr:pic>
      <xdr:nvPicPr>
        <xdr:cNvPr id="3" name="Image 2" descr="GIRCI MED - Logo small"/>
        <xdr:cNvPicPr/>
      </xdr:nvPicPr>
      <xdr:blipFill>
        <a:blip r:embed="rId1" cstate="print">
          <a:extLst>
            <a:ext uri="{28A0092B-C50C-407E-A947-70E740481C1C}">
              <a14:useLocalDpi xmlns:a14="http://schemas.microsoft.com/office/drawing/2010/main" val="0"/>
            </a:ext>
          </a:extLst>
        </a:blip>
        <a:srcRect/>
        <a:stretch>
          <a:fillRect/>
        </a:stretch>
      </xdr:blipFill>
      <xdr:spPr>
        <a:xfrm>
          <a:off x="7693025" y="121920"/>
          <a:ext cx="1651635" cy="753745"/>
        </a:xfrm>
        <a:prstGeom prst="rect">
          <a:avLst/>
        </a:prstGeom>
        <a:noFill/>
        <a:ln>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104775</xdr:colOff>
      <xdr:row>7</xdr:row>
      <xdr:rowOff>19050</xdr:rowOff>
    </xdr:from>
    <xdr:to>
      <xdr:col>0</xdr:col>
      <xdr:colOff>714375</xdr:colOff>
      <xdr:row>7</xdr:row>
      <xdr:rowOff>933450</xdr:rowOff>
    </xdr:to>
    <xdr:sp>
      <xdr:nvSpPr>
        <xdr:cNvPr id="2" name="Flèche droite 1"/>
        <xdr:cNvSpPr/>
      </xdr:nvSpPr>
      <xdr:spPr>
        <a:xfrm>
          <a:off x="104775" y="1962150"/>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xdr:nvSpPr>
        <xdr:cNvPr id="3" name="Flèche droite 2"/>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xdr:nvSpPr>
        <xdr:cNvPr id="5" name="Flèche droite 4"/>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xdr:nvSpPr>
        <xdr:cNvPr id="6" name="Flèche droite 5"/>
        <xdr:cNvSpPr/>
      </xdr:nvSpPr>
      <xdr:spPr>
        <a:xfrm>
          <a:off x="57150" y="171069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xdr:nvSpPr>
        <xdr:cNvPr id="7" name="Flèche droite 6"/>
        <xdr:cNvSpPr/>
      </xdr:nvSpPr>
      <xdr:spPr>
        <a:xfrm>
          <a:off x="104775" y="22526625"/>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8"/>
  <sheetViews>
    <sheetView tabSelected="1" zoomScale="55" zoomScaleNormal="55" zoomScalePageLayoutView="70" zoomScaleSheetLayoutView="90" workbookViewId="0">
      <selection activeCell="H12" sqref="H12"/>
    </sheetView>
  </sheetViews>
  <sheetFormatPr defaultColWidth="11.4285714285714" defaultRowHeight="14.25"/>
  <cols>
    <col min="1" max="1" width="68.8571428571429" style="123" customWidth="1"/>
    <col min="2" max="2" width="91.2857142857143" style="123" customWidth="1"/>
    <col min="3" max="3" width="28.7142857142857" style="124" customWidth="1"/>
    <col min="4" max="4" width="28.7142857142857" style="125" customWidth="1"/>
    <col min="5" max="5" width="28.7142857142857" style="124" customWidth="1"/>
    <col min="6" max="7" width="15.1428571428571" style="122" customWidth="1"/>
    <col min="8" max="15" width="11.4285714285714" style="122"/>
    <col min="16" max="16384" width="11.4285714285714" style="123"/>
  </cols>
  <sheetData>
    <row r="1" ht="64.5" customHeight="1"/>
    <row r="2" ht="69" customHeight="1" spans="1:5">
      <c r="A2" s="126" t="s">
        <v>0</v>
      </c>
      <c r="B2" s="127"/>
      <c r="C2" s="127"/>
      <c r="D2" s="127"/>
      <c r="E2" s="128"/>
    </row>
    <row r="3" ht="22.5" customHeight="1" spans="1:2">
      <c r="A3" s="129"/>
      <c r="B3" s="130" t="s">
        <v>1</v>
      </c>
    </row>
    <row r="4" ht="36.75" customHeight="1" spans="1:5">
      <c r="A4" s="131" t="s">
        <v>2</v>
      </c>
      <c r="B4" s="132"/>
      <c r="C4" s="133"/>
      <c r="D4" s="133"/>
      <c r="E4" s="133"/>
    </row>
    <row r="5" ht="36.75" customHeight="1" spans="1:5">
      <c r="A5" s="134" t="s">
        <v>3</v>
      </c>
      <c r="B5" s="135"/>
      <c r="C5" s="136"/>
      <c r="D5" s="136"/>
      <c r="E5" s="136"/>
    </row>
    <row r="6" ht="36.75" customHeight="1" spans="1:5">
      <c r="A6" s="134" t="s">
        <v>4</v>
      </c>
      <c r="B6" s="137"/>
      <c r="C6" s="138"/>
      <c r="D6" s="138"/>
      <c r="E6" s="138"/>
    </row>
    <row r="7" ht="36.75" customHeight="1" spans="1:6">
      <c r="A7" s="134" t="s">
        <v>5</v>
      </c>
      <c r="B7" s="139"/>
      <c r="C7" s="137"/>
      <c r="D7" s="137"/>
      <c r="E7" s="137"/>
      <c r="F7" s="140"/>
    </row>
    <row r="8" ht="42" customHeight="1" spans="1:6">
      <c r="A8" s="134" t="s">
        <v>6</v>
      </c>
      <c r="B8" s="141"/>
      <c r="C8" s="142"/>
      <c r="D8" s="142"/>
      <c r="E8" s="143"/>
      <c r="F8" s="140"/>
    </row>
    <row r="9" ht="80.25" customHeight="1" spans="1:6">
      <c r="A9" s="134" t="s">
        <v>7</v>
      </c>
      <c r="B9" s="141"/>
      <c r="C9" s="142"/>
      <c r="D9" s="142"/>
      <c r="E9" s="143"/>
      <c r="F9" s="144"/>
    </row>
    <row r="10" ht="36.75" customHeight="1" spans="1:6">
      <c r="A10" s="145"/>
      <c r="B10" s="145"/>
      <c r="C10" s="145"/>
      <c r="D10" s="145"/>
      <c r="E10" s="145"/>
      <c r="F10" s="140"/>
    </row>
    <row r="11" ht="21" spans="1:5">
      <c r="A11" s="146" t="s">
        <v>8</v>
      </c>
      <c r="B11" s="146"/>
      <c r="C11" s="146"/>
      <c r="D11" s="146"/>
      <c r="E11" s="146"/>
    </row>
    <row r="12" ht="37.5" customHeight="1" spans="1:5">
      <c r="A12" s="147" t="s">
        <v>9</v>
      </c>
      <c r="B12" s="148"/>
      <c r="C12" s="148"/>
      <c r="D12" s="148"/>
      <c r="E12" s="149"/>
    </row>
    <row r="13" ht="21" spans="1:5">
      <c r="A13" s="150"/>
      <c r="B13" s="150"/>
      <c r="C13" s="151"/>
      <c r="D13" s="152"/>
      <c r="E13" s="151"/>
    </row>
    <row r="14" ht="52.5" customHeight="1" spans="1:5">
      <c r="A14" s="153" t="s">
        <v>10</v>
      </c>
      <c r="B14" s="154"/>
      <c r="C14" s="154"/>
      <c r="D14" s="154"/>
      <c r="E14" s="155"/>
    </row>
    <row r="15" ht="15" spans="1:5">
      <c r="A15" s="156"/>
      <c r="B15" s="157"/>
      <c r="C15" s="158"/>
      <c r="D15" s="159"/>
      <c r="E15" s="158"/>
    </row>
    <row r="16" ht="90.75" customHeight="1" spans="1:5">
      <c r="A16" s="160"/>
      <c r="B16" s="160"/>
      <c r="C16" s="160"/>
      <c r="D16" s="160"/>
      <c r="E16" s="160"/>
    </row>
    <row r="17" s="116" customFormat="1" ht="90" customHeight="1" spans="1:15">
      <c r="A17" s="161" t="s">
        <v>11</v>
      </c>
      <c r="B17" s="161" t="s">
        <v>12</v>
      </c>
      <c r="C17" s="161" t="s">
        <v>13</v>
      </c>
      <c r="D17" s="161" t="s">
        <v>14</v>
      </c>
      <c r="E17" s="162" t="s">
        <v>15</v>
      </c>
      <c r="F17" s="163"/>
      <c r="G17" s="163"/>
      <c r="H17" s="163"/>
      <c r="I17" s="163"/>
      <c r="J17" s="163"/>
      <c r="K17" s="163"/>
      <c r="L17" s="163"/>
      <c r="M17" s="163"/>
      <c r="N17" s="163"/>
      <c r="O17" s="163"/>
    </row>
    <row r="18" ht="30" customHeight="1" spans="1:5">
      <c r="A18" s="164"/>
      <c r="B18" s="164"/>
      <c r="C18" s="165" t="s">
        <v>16</v>
      </c>
      <c r="D18" s="165" t="s">
        <v>17</v>
      </c>
      <c r="E18" s="166" t="s">
        <v>18</v>
      </c>
    </row>
    <row r="19" ht="60" customHeight="1" spans="1:5">
      <c r="A19" s="167" t="s">
        <v>19</v>
      </c>
      <c r="B19" s="168" t="s">
        <v>20</v>
      </c>
      <c r="C19" s="169"/>
      <c r="D19" s="170"/>
      <c r="E19" s="169"/>
    </row>
    <row r="20" ht="19.5" customHeight="1" spans="1:5">
      <c r="A20" s="171" t="s">
        <v>21</v>
      </c>
      <c r="B20" s="172"/>
      <c r="C20" s="171"/>
      <c r="D20" s="172"/>
      <c r="E20" s="171"/>
    </row>
    <row r="21" spans="1:5">
      <c r="A21" s="173"/>
      <c r="B21" s="173"/>
      <c r="C21" s="174"/>
      <c r="D21" s="175"/>
      <c r="E21" s="176">
        <f t="shared" ref="E21:E38" si="0">C21*D21</f>
        <v>0</v>
      </c>
    </row>
    <row r="22" spans="1:5">
      <c r="A22" s="173"/>
      <c r="B22" s="174"/>
      <c r="C22" s="174"/>
      <c r="D22" s="175"/>
      <c r="E22" s="176">
        <f t="shared" si="0"/>
        <v>0</v>
      </c>
    </row>
    <row r="23" spans="1:5">
      <c r="A23" s="173"/>
      <c r="B23" s="174"/>
      <c r="C23" s="174"/>
      <c r="D23" s="175"/>
      <c r="E23" s="176">
        <f t="shared" si="0"/>
        <v>0</v>
      </c>
    </row>
    <row r="24" spans="1:5">
      <c r="A24" s="173"/>
      <c r="B24" s="174"/>
      <c r="C24" s="174"/>
      <c r="D24" s="175"/>
      <c r="E24" s="176">
        <f t="shared" si="0"/>
        <v>0</v>
      </c>
    </row>
    <row r="25" spans="1:5">
      <c r="A25" s="173"/>
      <c r="B25" s="174"/>
      <c r="C25" s="174"/>
      <c r="D25" s="175"/>
      <c r="E25" s="176">
        <f t="shared" si="0"/>
        <v>0</v>
      </c>
    </row>
    <row r="26" spans="1:5">
      <c r="A26" s="173"/>
      <c r="B26" s="174"/>
      <c r="C26" s="174"/>
      <c r="D26" s="175"/>
      <c r="E26" s="176">
        <f t="shared" si="0"/>
        <v>0</v>
      </c>
    </row>
    <row r="27" ht="15" spans="1:5">
      <c r="A27" s="173"/>
      <c r="B27" s="174"/>
      <c r="C27" s="174"/>
      <c r="D27" s="175"/>
      <c r="E27" s="176">
        <f t="shared" si="0"/>
        <v>0</v>
      </c>
    </row>
    <row r="28" ht="18" customHeight="1" spans="1:5">
      <c r="A28" s="171" t="s">
        <v>22</v>
      </c>
      <c r="B28" s="172"/>
      <c r="C28" s="171"/>
      <c r="D28" s="172"/>
      <c r="E28" s="171"/>
    </row>
    <row r="29" spans="1:5">
      <c r="A29" s="173"/>
      <c r="B29" s="174"/>
      <c r="C29" s="174"/>
      <c r="D29" s="175"/>
      <c r="E29" s="176">
        <f t="shared" si="0"/>
        <v>0</v>
      </c>
    </row>
    <row r="30" spans="1:5">
      <c r="A30" s="173"/>
      <c r="B30" s="174"/>
      <c r="C30" s="174"/>
      <c r="D30" s="175"/>
      <c r="E30" s="176">
        <f t="shared" si="0"/>
        <v>0</v>
      </c>
    </row>
    <row r="31" spans="1:5">
      <c r="A31" s="173"/>
      <c r="B31" s="174"/>
      <c r="C31" s="174"/>
      <c r="D31" s="175"/>
      <c r="E31" s="176">
        <f t="shared" si="0"/>
        <v>0</v>
      </c>
    </row>
    <row r="32" spans="1:5">
      <c r="A32" s="173"/>
      <c r="B32" s="174"/>
      <c r="C32" s="174"/>
      <c r="D32" s="175"/>
      <c r="E32" s="176">
        <f t="shared" si="0"/>
        <v>0</v>
      </c>
    </row>
    <row r="33" ht="15" spans="1:5">
      <c r="A33" s="173"/>
      <c r="B33" s="174"/>
      <c r="C33" s="174"/>
      <c r="D33" s="175"/>
      <c r="E33" s="176">
        <f t="shared" si="0"/>
        <v>0</v>
      </c>
    </row>
    <row r="34" ht="18" customHeight="1" spans="1:5">
      <c r="A34" s="171" t="s">
        <v>23</v>
      </c>
      <c r="B34" s="172"/>
      <c r="C34" s="171"/>
      <c r="D34" s="172"/>
      <c r="E34" s="171"/>
    </row>
    <row r="35" spans="1:5">
      <c r="A35" s="173"/>
      <c r="B35" s="174"/>
      <c r="C35" s="174"/>
      <c r="D35" s="175"/>
      <c r="E35" s="176">
        <f t="shared" si="0"/>
        <v>0</v>
      </c>
    </row>
    <row r="36" spans="1:5">
      <c r="A36" s="173"/>
      <c r="B36" s="174"/>
      <c r="C36" s="174"/>
      <c r="D36" s="175"/>
      <c r="E36" s="176">
        <f t="shared" si="0"/>
        <v>0</v>
      </c>
    </row>
    <row r="37" spans="1:5">
      <c r="A37" s="173"/>
      <c r="B37" s="174"/>
      <c r="C37" s="174"/>
      <c r="D37" s="175"/>
      <c r="E37" s="176">
        <f t="shared" si="0"/>
        <v>0</v>
      </c>
    </row>
    <row r="38" spans="1:5">
      <c r="A38" s="173"/>
      <c r="B38" s="174"/>
      <c r="C38" s="174"/>
      <c r="D38" s="175"/>
      <c r="E38" s="176">
        <f t="shared" si="0"/>
        <v>0</v>
      </c>
    </row>
    <row r="39" ht="18" spans="1:5">
      <c r="A39" s="170"/>
      <c r="B39" s="170"/>
      <c r="C39" s="177">
        <f>SUM(C20:C38)</f>
        <v>0</v>
      </c>
      <c r="D39" s="170"/>
      <c r="E39" s="178">
        <f>SUM(E20:E38)</f>
        <v>0</v>
      </c>
    </row>
    <row r="40" s="116" customFormat="1" ht="90" customHeight="1" spans="1:15">
      <c r="A40" s="161" t="s">
        <v>11</v>
      </c>
      <c r="B40" s="179" t="s">
        <v>12</v>
      </c>
      <c r="C40" s="180" t="s">
        <v>13</v>
      </c>
      <c r="D40" s="180" t="s">
        <v>14</v>
      </c>
      <c r="E40" s="162" t="s">
        <v>15</v>
      </c>
      <c r="F40" s="163"/>
      <c r="G40" s="163"/>
      <c r="H40" s="163"/>
      <c r="I40" s="163"/>
      <c r="J40" s="163"/>
      <c r="K40" s="163"/>
      <c r="L40" s="163"/>
      <c r="M40" s="163"/>
      <c r="N40" s="163"/>
      <c r="O40" s="163"/>
    </row>
    <row r="41" ht="30" customHeight="1" spans="1:5">
      <c r="A41" s="181"/>
      <c r="B41" s="164"/>
      <c r="C41" s="165" t="s">
        <v>16</v>
      </c>
      <c r="D41" s="165" t="s">
        <v>17</v>
      </c>
      <c r="E41" s="166" t="s">
        <v>18</v>
      </c>
    </row>
    <row r="42" ht="60" customHeight="1" spans="1:5">
      <c r="A42" s="167" t="s">
        <v>24</v>
      </c>
      <c r="B42" s="168"/>
      <c r="C42" s="182"/>
      <c r="D42" s="183"/>
      <c r="E42" s="182"/>
    </row>
    <row r="43" ht="16.5" customHeight="1" spans="1:5">
      <c r="A43" s="171" t="s">
        <v>21</v>
      </c>
      <c r="B43" s="172"/>
      <c r="C43" s="171"/>
      <c r="D43" s="172"/>
      <c r="E43" s="171"/>
    </row>
    <row r="44" spans="1:5">
      <c r="A44" s="173"/>
      <c r="B44" s="174"/>
      <c r="C44" s="174"/>
      <c r="D44" s="175"/>
      <c r="E44" s="176">
        <f t="shared" ref="E44:E53" si="1">C44*D44</f>
        <v>0</v>
      </c>
    </row>
    <row r="45" spans="1:5">
      <c r="A45" s="173"/>
      <c r="B45" s="174"/>
      <c r="C45" s="174"/>
      <c r="D45" s="175"/>
      <c r="E45" s="176">
        <f t="shared" si="1"/>
        <v>0</v>
      </c>
    </row>
    <row r="46" ht="15" spans="1:5">
      <c r="A46" s="173"/>
      <c r="B46" s="174"/>
      <c r="C46" s="174"/>
      <c r="D46" s="175"/>
      <c r="E46" s="176">
        <f t="shared" si="1"/>
        <v>0</v>
      </c>
    </row>
    <row r="47" ht="18" customHeight="1" spans="1:5">
      <c r="A47" s="171" t="s">
        <v>22</v>
      </c>
      <c r="B47" s="172"/>
      <c r="C47" s="171"/>
      <c r="D47" s="172"/>
      <c r="E47" s="171"/>
    </row>
    <row r="48" spans="1:5">
      <c r="A48" s="173"/>
      <c r="B48" s="174"/>
      <c r="C48" s="174"/>
      <c r="D48" s="175"/>
      <c r="E48" s="176">
        <f t="shared" si="1"/>
        <v>0</v>
      </c>
    </row>
    <row r="49" spans="1:5">
      <c r="A49" s="173"/>
      <c r="B49" s="174"/>
      <c r="C49" s="174"/>
      <c r="D49" s="175"/>
      <c r="E49" s="176">
        <f t="shared" si="1"/>
        <v>0</v>
      </c>
    </row>
    <row r="50" ht="15" spans="1:5">
      <c r="A50" s="173"/>
      <c r="B50" s="174"/>
      <c r="C50" s="174"/>
      <c r="D50" s="175"/>
      <c r="E50" s="176">
        <f t="shared" si="1"/>
        <v>0</v>
      </c>
    </row>
    <row r="51" ht="18" customHeight="1" spans="1:5">
      <c r="A51" s="171" t="s">
        <v>23</v>
      </c>
      <c r="B51" s="172"/>
      <c r="C51" s="171"/>
      <c r="D51" s="172"/>
      <c r="E51" s="171"/>
    </row>
    <row r="52" spans="1:5">
      <c r="A52" s="173"/>
      <c r="B52" s="174"/>
      <c r="C52" s="174"/>
      <c r="D52" s="175"/>
      <c r="E52" s="176">
        <f t="shared" si="1"/>
        <v>0</v>
      </c>
    </row>
    <row r="53" spans="1:5">
      <c r="A53" s="173"/>
      <c r="B53" s="174"/>
      <c r="C53" s="174"/>
      <c r="D53" s="175"/>
      <c r="E53" s="176">
        <f t="shared" si="1"/>
        <v>0</v>
      </c>
    </row>
    <row r="54" ht="18.75" spans="1:5">
      <c r="A54" s="170"/>
      <c r="B54" s="170"/>
      <c r="C54" s="184">
        <f>SUM(C43:C53)</f>
        <v>0</v>
      </c>
      <c r="D54" s="170"/>
      <c r="E54" s="178">
        <f>SUM(E43:E53)</f>
        <v>0</v>
      </c>
    </row>
    <row r="55" ht="33" customHeight="1" spans="1:5">
      <c r="A55" s="185" t="s">
        <v>25</v>
      </c>
      <c r="B55" s="186"/>
      <c r="C55" s="187">
        <f>C54+C39</f>
        <v>0</v>
      </c>
      <c r="D55" s="188"/>
      <c r="E55" s="189">
        <f>E39+E54</f>
        <v>0</v>
      </c>
    </row>
    <row r="56" ht="30" customHeight="1" spans="1:5">
      <c r="A56" s="181"/>
      <c r="B56" s="164"/>
      <c r="C56" s="190" t="s">
        <v>16</v>
      </c>
      <c r="D56" s="165" t="s">
        <v>17</v>
      </c>
      <c r="E56" s="166" t="s">
        <v>18</v>
      </c>
    </row>
    <row r="57" s="116" customFormat="1" ht="155.25" customHeight="1" spans="1:15">
      <c r="A57" s="191" t="s">
        <v>26</v>
      </c>
      <c r="B57" s="191" t="s">
        <v>27</v>
      </c>
      <c r="C57" s="180" t="s">
        <v>28</v>
      </c>
      <c r="D57" s="180" t="s">
        <v>29</v>
      </c>
      <c r="E57" s="162" t="s">
        <v>15</v>
      </c>
      <c r="F57" s="163"/>
      <c r="G57" s="163"/>
      <c r="H57" s="163"/>
      <c r="I57" s="163"/>
      <c r="J57" s="163"/>
      <c r="K57" s="163"/>
      <c r="L57" s="163"/>
      <c r="M57" s="163"/>
      <c r="N57" s="163"/>
      <c r="O57" s="163"/>
    </row>
    <row r="58" ht="30" customHeight="1" spans="1:5">
      <c r="A58" s="192"/>
      <c r="B58" s="193"/>
      <c r="C58" s="165" t="s">
        <v>16</v>
      </c>
      <c r="D58" s="165" t="s">
        <v>17</v>
      </c>
      <c r="E58" s="166" t="s">
        <v>18</v>
      </c>
    </row>
    <row r="59" ht="21" customHeight="1" spans="1:5">
      <c r="A59" s="194" t="s">
        <v>30</v>
      </c>
      <c r="B59" s="174"/>
      <c r="C59" s="195"/>
      <c r="D59" s="175"/>
      <c r="E59" s="176">
        <f>C59*D59</f>
        <v>0</v>
      </c>
    </row>
    <row r="60" ht="33" customHeight="1" spans="1:5">
      <c r="A60" s="196" t="s">
        <v>31</v>
      </c>
      <c r="B60" s="174"/>
      <c r="C60" s="195"/>
      <c r="D60" s="175"/>
      <c r="E60" s="176">
        <f t="shared" ref="E60:E71" si="2">C60*D60</f>
        <v>0</v>
      </c>
    </row>
    <row r="61" ht="29.25" spans="1:5">
      <c r="A61" s="196" t="s">
        <v>32</v>
      </c>
      <c r="B61" s="174"/>
      <c r="C61" s="195"/>
      <c r="D61" s="175"/>
      <c r="E61" s="176">
        <f t="shared" si="2"/>
        <v>0</v>
      </c>
    </row>
    <row r="62" ht="33" customHeight="1" spans="1:5">
      <c r="A62" s="194" t="s">
        <v>33</v>
      </c>
      <c r="B62" s="174"/>
      <c r="C62" s="195"/>
      <c r="D62" s="175"/>
      <c r="E62" s="176">
        <f t="shared" si="2"/>
        <v>0</v>
      </c>
    </row>
    <row r="63" ht="33" customHeight="1" spans="1:6">
      <c r="A63" s="194" t="s">
        <v>34</v>
      </c>
      <c r="B63" s="174"/>
      <c r="C63" s="195"/>
      <c r="D63" s="175"/>
      <c r="E63" s="176">
        <f t="shared" si="2"/>
        <v>0</v>
      </c>
      <c r="F63" s="122" t="str">
        <f>IF(E63&gt;0,"Ne s'agit-il pas d'un acte du RIHN ou de la liste complémentaire ? Si c'est le cas, il convient de l'indiquer à la ligne correspondante ci-dessous.","")</f>
        <v/>
      </c>
    </row>
    <row r="64" ht="33" customHeight="1" spans="1:6">
      <c r="A64" s="194" t="s">
        <v>35</v>
      </c>
      <c r="B64" s="174"/>
      <c r="C64" s="195"/>
      <c r="D64" s="175"/>
      <c r="E64" s="176">
        <f t="shared" ref="E64" si="3">C64*D64</f>
        <v>0</v>
      </c>
      <c r="F64" s="122" t="str">
        <f>IF(E64&gt;0,"Ne s'agit-il pas d'un acte du RIHN ou de la liste complémentaire ? Si c'est le cas, il convient de l'indiquer à la ligne correspondante ci-dessous.","")</f>
        <v/>
      </c>
    </row>
    <row r="65" ht="44.25" spans="1:5">
      <c r="A65" s="196" t="s">
        <v>36</v>
      </c>
      <c r="B65" s="174"/>
      <c r="C65" s="195"/>
      <c r="D65" s="175"/>
      <c r="E65" s="197">
        <v>0</v>
      </c>
    </row>
    <row r="66" ht="44.25" spans="1:5">
      <c r="A66" s="196" t="s">
        <v>37</v>
      </c>
      <c r="B66" s="174"/>
      <c r="C66" s="195"/>
      <c r="D66" s="175"/>
      <c r="E66" s="176">
        <f t="shared" si="2"/>
        <v>0</v>
      </c>
    </row>
    <row r="67" ht="21" customHeight="1" spans="1:5">
      <c r="A67" s="194" t="s">
        <v>38</v>
      </c>
      <c r="B67" s="174"/>
      <c r="C67" s="195"/>
      <c r="D67" s="175"/>
      <c r="E67" s="176">
        <f t="shared" si="2"/>
        <v>0</v>
      </c>
    </row>
    <row r="68" ht="36" customHeight="1" spans="1:5">
      <c r="A68" s="194" t="s">
        <v>39</v>
      </c>
      <c r="B68" s="174"/>
      <c r="C68" s="195"/>
      <c r="D68" s="175"/>
      <c r="E68" s="176">
        <f t="shared" si="2"/>
        <v>0</v>
      </c>
    </row>
    <row r="69" ht="33" customHeight="1" spans="1:5">
      <c r="A69" s="196" t="s">
        <v>40</v>
      </c>
      <c r="B69" s="174"/>
      <c r="C69" s="195"/>
      <c r="D69" s="175"/>
      <c r="E69" s="176">
        <f t="shared" si="2"/>
        <v>0</v>
      </c>
    </row>
    <row r="70" ht="33" customHeight="1" spans="1:5">
      <c r="A70" s="194" t="s">
        <v>41</v>
      </c>
      <c r="B70" s="174"/>
      <c r="C70" s="195"/>
      <c r="D70" s="175"/>
      <c r="E70" s="176">
        <f t="shared" si="2"/>
        <v>0</v>
      </c>
    </row>
    <row r="71" ht="21" customHeight="1" spans="1:5">
      <c r="A71" s="194" t="s">
        <v>42</v>
      </c>
      <c r="B71" s="174"/>
      <c r="C71" s="195"/>
      <c r="D71" s="175"/>
      <c r="E71" s="176">
        <f t="shared" si="2"/>
        <v>0</v>
      </c>
    </row>
    <row r="72" ht="33" customHeight="1" spans="1:5">
      <c r="A72" s="194" t="s">
        <v>43</v>
      </c>
      <c r="B72" s="174"/>
      <c r="C72" s="195"/>
      <c r="D72" s="175"/>
      <c r="E72" s="197">
        <v>0</v>
      </c>
    </row>
    <row r="73" ht="30" customHeight="1" spans="1:5">
      <c r="A73" s="198" t="s">
        <v>44</v>
      </c>
      <c r="B73" s="198"/>
      <c r="C73" s="199"/>
      <c r="D73" s="200"/>
      <c r="E73" s="201">
        <f>SUM(E59:E71)</f>
        <v>0</v>
      </c>
    </row>
    <row r="74" s="116" customFormat="1" ht="117.75" customHeight="1" spans="1:15">
      <c r="A74" s="191" t="s">
        <v>45</v>
      </c>
      <c r="B74" s="191" t="s">
        <v>46</v>
      </c>
      <c r="C74" s="180" t="s">
        <v>47</v>
      </c>
      <c r="D74" s="180" t="s">
        <v>29</v>
      </c>
      <c r="E74" s="162" t="s">
        <v>15</v>
      </c>
      <c r="F74" s="163"/>
      <c r="G74" s="163"/>
      <c r="H74" s="163"/>
      <c r="I74" s="163"/>
      <c r="J74" s="163"/>
      <c r="K74" s="163"/>
      <c r="L74" s="163"/>
      <c r="M74" s="163"/>
      <c r="N74" s="163"/>
      <c r="O74" s="163"/>
    </row>
    <row r="75" ht="30" customHeight="1" spans="1:5">
      <c r="A75" s="192"/>
      <c r="B75" s="193"/>
      <c r="C75" s="165" t="s">
        <v>16</v>
      </c>
      <c r="D75" s="165" t="s">
        <v>17</v>
      </c>
      <c r="E75" s="166" t="s">
        <v>18</v>
      </c>
    </row>
    <row r="76" ht="21" customHeight="1" spans="1:5">
      <c r="A76" s="196" t="s">
        <v>48</v>
      </c>
      <c r="B76" s="174"/>
      <c r="C76" s="195"/>
      <c r="D76" s="175"/>
      <c r="E76" s="176">
        <f>C76*D76</f>
        <v>0</v>
      </c>
    </row>
    <row r="77" ht="21" customHeight="1" spans="1:5">
      <c r="A77" s="196" t="s">
        <v>49</v>
      </c>
      <c r="B77" s="174"/>
      <c r="C77" s="195"/>
      <c r="D77" s="175"/>
      <c r="E77" s="176">
        <f t="shared" ref="E77:E90" si="4">C77*D77</f>
        <v>0</v>
      </c>
    </row>
    <row r="78" ht="33" customHeight="1" spans="1:5">
      <c r="A78" s="194" t="s">
        <v>50</v>
      </c>
      <c r="B78" s="174"/>
      <c r="C78" s="195"/>
      <c r="D78" s="175"/>
      <c r="E78" s="176">
        <f t="shared" si="4"/>
        <v>0</v>
      </c>
    </row>
    <row r="79" ht="29.25" spans="1:5">
      <c r="A79" s="194" t="s">
        <v>51</v>
      </c>
      <c r="B79" s="174"/>
      <c r="C79" s="195"/>
      <c r="D79" s="175"/>
      <c r="E79" s="176">
        <f t="shared" si="4"/>
        <v>0</v>
      </c>
    </row>
    <row r="80" ht="29.25" spans="1:5">
      <c r="A80" s="194" t="s">
        <v>52</v>
      </c>
      <c r="B80" s="174"/>
      <c r="C80" s="195"/>
      <c r="D80" s="175"/>
      <c r="E80" s="176">
        <f t="shared" si="4"/>
        <v>0</v>
      </c>
    </row>
    <row r="81" ht="21" customHeight="1" spans="1:5">
      <c r="A81" s="194" t="s">
        <v>53</v>
      </c>
      <c r="B81" s="174"/>
      <c r="C81" s="195"/>
      <c r="D81" s="175"/>
      <c r="E81" s="176">
        <f t="shared" si="4"/>
        <v>0</v>
      </c>
    </row>
    <row r="82" ht="33" customHeight="1" spans="1:5">
      <c r="A82" s="194" t="s">
        <v>54</v>
      </c>
      <c r="B82" s="174"/>
      <c r="C82" s="195"/>
      <c r="D82" s="175"/>
      <c r="E82" s="176">
        <f t="shared" si="4"/>
        <v>0</v>
      </c>
    </row>
    <row r="83" ht="21" customHeight="1" spans="1:5">
      <c r="A83" s="194" t="s">
        <v>55</v>
      </c>
      <c r="B83" s="174"/>
      <c r="C83" s="195"/>
      <c r="D83" s="175"/>
      <c r="E83" s="176">
        <f t="shared" si="4"/>
        <v>0</v>
      </c>
    </row>
    <row r="84" ht="33" customHeight="1" spans="1:5">
      <c r="A84" s="202" t="s">
        <v>56</v>
      </c>
      <c r="B84" s="174"/>
      <c r="C84" s="195"/>
      <c r="D84" s="175"/>
      <c r="E84" s="176">
        <f t="shared" si="4"/>
        <v>0</v>
      </c>
    </row>
    <row r="85" ht="33" customHeight="1" spans="1:5">
      <c r="A85" s="194" t="s">
        <v>57</v>
      </c>
      <c r="B85" s="174"/>
      <c r="C85" s="195"/>
      <c r="D85" s="175"/>
      <c r="E85" s="176">
        <f t="shared" si="4"/>
        <v>0</v>
      </c>
    </row>
    <row r="86" ht="30" customHeight="1" spans="1:5">
      <c r="A86" s="194" t="s">
        <v>58</v>
      </c>
      <c r="B86" s="174"/>
      <c r="C86" s="195"/>
      <c r="D86" s="175"/>
      <c r="E86" s="176">
        <f t="shared" si="4"/>
        <v>0</v>
      </c>
    </row>
    <row r="87" ht="21" customHeight="1" spans="1:5">
      <c r="A87" s="194" t="s">
        <v>59</v>
      </c>
      <c r="B87" s="174"/>
      <c r="C87" s="195"/>
      <c r="D87" s="175"/>
      <c r="E87" s="176">
        <f t="shared" si="4"/>
        <v>0</v>
      </c>
    </row>
    <row r="88" ht="33" customHeight="1" spans="1:5">
      <c r="A88" s="194" t="s">
        <v>60</v>
      </c>
      <c r="B88" s="174"/>
      <c r="C88" s="195"/>
      <c r="D88" s="175"/>
      <c r="E88" s="176">
        <f t="shared" si="4"/>
        <v>0</v>
      </c>
    </row>
    <row r="89" ht="21" customHeight="1" spans="1:5">
      <c r="A89" s="194" t="s">
        <v>61</v>
      </c>
      <c r="B89" s="174"/>
      <c r="C89" s="195"/>
      <c r="D89" s="175"/>
      <c r="E89" s="176">
        <f t="shared" si="4"/>
        <v>0</v>
      </c>
    </row>
    <row r="90" ht="21" customHeight="1" spans="1:5">
      <c r="A90" s="194" t="s">
        <v>62</v>
      </c>
      <c r="B90" s="174"/>
      <c r="C90" s="195"/>
      <c r="D90" s="175"/>
      <c r="E90" s="176">
        <f t="shared" si="4"/>
        <v>0</v>
      </c>
    </row>
    <row r="91" ht="30" customHeight="1" spans="1:5">
      <c r="A91" s="198" t="s">
        <v>63</v>
      </c>
      <c r="B91" s="198"/>
      <c r="C91" s="199"/>
      <c r="D91" s="200"/>
      <c r="E91" s="201">
        <f>SUM(E76:E90)</f>
        <v>0</v>
      </c>
    </row>
    <row r="92" s="117" customFormat="1" ht="12.75" customHeight="1" spans="1:15">
      <c r="A92" s="203"/>
      <c r="B92" s="124"/>
      <c r="C92" s="204"/>
      <c r="D92" s="204"/>
      <c r="E92" s="204"/>
      <c r="F92" s="120"/>
      <c r="G92" s="120"/>
      <c r="H92" s="120"/>
      <c r="I92" s="120"/>
      <c r="J92" s="120"/>
      <c r="K92" s="120"/>
      <c r="L92" s="120"/>
      <c r="M92" s="120"/>
      <c r="N92" s="120"/>
      <c r="O92" s="120"/>
    </row>
    <row r="93" ht="45.75" customHeight="1" spans="1:5">
      <c r="A93" s="205" t="s">
        <v>64</v>
      </c>
      <c r="B93" s="206"/>
      <c r="C93" s="207"/>
      <c r="D93" s="204"/>
      <c r="E93" s="208"/>
    </row>
    <row r="94" ht="30" customHeight="1" spans="1:5">
      <c r="A94" s="209" t="s">
        <v>65</v>
      </c>
      <c r="B94" s="210">
        <f>E91+E73+E55</f>
        <v>0</v>
      </c>
      <c r="C94" s="207"/>
      <c r="D94" s="204"/>
      <c r="E94" s="208"/>
    </row>
    <row r="95" ht="12.75" customHeight="1" spans="1:5">
      <c r="A95" s="211" t="s">
        <v>66</v>
      </c>
      <c r="B95" s="212">
        <v>0.07</v>
      </c>
      <c r="C95" s="207"/>
      <c r="D95" s="204"/>
      <c r="E95" s="208"/>
    </row>
    <row r="96" s="118" customFormat="1" ht="30" customHeight="1" spans="1:15">
      <c r="A96" s="209" t="s">
        <v>67</v>
      </c>
      <c r="B96" s="213">
        <f>IF(B95&gt;0.1,"Le taux de majoration pour frais de gestion est plafonné à 10 %",E55*B95)</f>
        <v>0</v>
      </c>
      <c r="C96" s="214"/>
      <c r="D96" s="214"/>
      <c r="E96" s="214"/>
      <c r="F96" s="215"/>
      <c r="G96" s="215"/>
      <c r="H96" s="215"/>
      <c r="I96" s="215"/>
      <c r="J96" s="215"/>
      <c r="K96" s="215"/>
      <c r="L96" s="215"/>
      <c r="M96" s="215"/>
      <c r="N96" s="215"/>
      <c r="O96" s="215"/>
    </row>
    <row r="97" ht="12.75" customHeight="1" spans="1:5">
      <c r="A97" s="216"/>
      <c r="B97" s="217"/>
      <c r="C97" s="207"/>
      <c r="D97" s="204"/>
      <c r="E97" s="208"/>
    </row>
    <row r="98" s="119" customFormat="1" ht="30" customHeight="1" spans="1:3">
      <c r="A98" s="209" t="s">
        <v>68</v>
      </c>
      <c r="B98" s="213">
        <f>B94+B96</f>
        <v>0</v>
      </c>
      <c r="C98" s="214"/>
    </row>
    <row r="99" ht="15.75" spans="1:3">
      <c r="A99" s="218"/>
      <c r="B99" s="219"/>
      <c r="C99" s="220"/>
    </row>
    <row r="100" ht="15" spans="1:3">
      <c r="A100" s="221"/>
      <c r="B100" s="222"/>
      <c r="C100" s="220"/>
    </row>
    <row r="101" s="120" customFormat="1" ht="30" customHeight="1" spans="1:3">
      <c r="A101" s="181" t="s">
        <v>13</v>
      </c>
      <c r="B101" s="199">
        <f>C55</f>
        <v>0</v>
      </c>
      <c r="C101" s="207"/>
    </row>
    <row r="102" spans="1:1">
      <c r="A102" s="223"/>
    </row>
    <row r="103" ht="30" customHeight="1" spans="1:5">
      <c r="A103" s="181" t="s">
        <v>69</v>
      </c>
      <c r="B103" s="198">
        <f>B101/12</f>
        <v>0</v>
      </c>
      <c r="C103" s="224"/>
      <c r="D103" s="225"/>
      <c r="E103" s="224"/>
    </row>
    <row r="106" ht="30" spans="1:2">
      <c r="A106" s="226" t="s">
        <v>70</v>
      </c>
      <c r="B106" s="227" t="str">
        <f>IF(B98=0,"",E55/B98)</f>
        <v/>
      </c>
    </row>
    <row r="109" ht="30" customHeight="1" spans="1:2">
      <c r="A109" s="181" t="s">
        <v>71</v>
      </c>
      <c r="B109" s="199" t="str">
        <f>IF(B98=0,"",B98/B6)</f>
        <v/>
      </c>
    </row>
    <row r="110" ht="9" customHeight="1"/>
    <row r="111" ht="9" customHeight="1"/>
    <row r="112" ht="9" customHeight="1"/>
    <row r="113" ht="9" customHeight="1"/>
    <row r="114" ht="34.5" customHeight="1" spans="1:5">
      <c r="A114" s="228" t="s">
        <v>72</v>
      </c>
      <c r="B114" s="229"/>
      <c r="C114" s="229"/>
      <c r="D114" s="229"/>
      <c r="E114" s="230"/>
    </row>
    <row r="115" s="116" customFormat="1" ht="41.25" customHeight="1" spans="1:15">
      <c r="A115" s="231" t="s">
        <v>73</v>
      </c>
      <c r="B115" s="232" t="s">
        <v>74</v>
      </c>
      <c r="C115" s="232" t="s">
        <v>75</v>
      </c>
      <c r="D115" s="233" t="s">
        <v>76</v>
      </c>
      <c r="E115" s="234"/>
      <c r="F115" s="163"/>
      <c r="G115" s="163"/>
      <c r="H115" s="163"/>
      <c r="I115" s="163"/>
      <c r="J115" s="163"/>
      <c r="K115" s="163"/>
      <c r="L115" s="163"/>
      <c r="M115" s="163"/>
      <c r="N115" s="163"/>
      <c r="O115" s="163"/>
    </row>
    <row r="116" s="116" customFormat="1" ht="15" hidden="1" customHeight="1" spans="1:15">
      <c r="A116" s="235"/>
      <c r="B116" s="236"/>
      <c r="C116" s="236"/>
      <c r="D116" s="237"/>
      <c r="E116" s="238"/>
      <c r="F116" s="163"/>
      <c r="G116" s="163"/>
      <c r="H116" s="163"/>
      <c r="I116" s="163"/>
      <c r="J116" s="163"/>
      <c r="K116" s="163"/>
      <c r="L116" s="163"/>
      <c r="M116" s="163"/>
      <c r="N116" s="163"/>
      <c r="O116" s="163"/>
    </row>
    <row r="117" s="116" customFormat="1" ht="15" spans="1:15">
      <c r="A117" s="235"/>
      <c r="B117" s="236"/>
      <c r="C117" s="236"/>
      <c r="D117" s="239" t="s">
        <v>77</v>
      </c>
      <c r="E117" s="240" t="s">
        <v>78</v>
      </c>
      <c r="F117" s="163"/>
      <c r="G117" s="163"/>
      <c r="H117" s="163"/>
      <c r="I117" s="163"/>
      <c r="J117" s="163"/>
      <c r="K117" s="163"/>
      <c r="L117" s="163"/>
      <c r="M117" s="163"/>
      <c r="N117" s="163"/>
      <c r="O117" s="163"/>
    </row>
    <row r="118" s="116" customFormat="1" ht="21" customHeight="1" spans="1:15">
      <c r="A118" s="241"/>
      <c r="B118" s="236"/>
      <c r="C118" s="236"/>
      <c r="D118" s="242"/>
      <c r="E118" s="243"/>
      <c r="F118" s="163"/>
      <c r="G118" s="163"/>
      <c r="H118" s="163"/>
      <c r="I118" s="163"/>
      <c r="J118" s="163"/>
      <c r="K118" s="163"/>
      <c r="L118" s="163"/>
      <c r="M118" s="163"/>
      <c r="N118" s="163"/>
      <c r="O118" s="163"/>
    </row>
    <row r="119" s="121" customFormat="1" ht="25.5" customHeight="1" spans="1:15">
      <c r="A119" s="244"/>
      <c r="B119" s="245"/>
      <c r="C119" s="246" t="s">
        <v>79</v>
      </c>
      <c r="D119" s="247"/>
      <c r="E119" s="247"/>
      <c r="F119" s="138"/>
      <c r="G119" s="138"/>
      <c r="H119" s="138"/>
      <c r="I119" s="138"/>
      <c r="J119" s="138"/>
      <c r="K119" s="138"/>
      <c r="L119" s="138"/>
      <c r="M119" s="138"/>
      <c r="N119" s="138"/>
      <c r="O119" s="138"/>
    </row>
    <row r="120" s="121" customFormat="1" ht="25.5" customHeight="1" spans="1:15">
      <c r="A120" s="248"/>
      <c r="B120" s="249"/>
      <c r="C120" s="250" t="s">
        <v>80</v>
      </c>
      <c r="D120" s="251"/>
      <c r="E120" s="251"/>
      <c r="F120" s="138"/>
      <c r="G120" s="138"/>
      <c r="H120" s="138"/>
      <c r="I120" s="138"/>
      <c r="J120" s="138"/>
      <c r="K120" s="138"/>
      <c r="L120" s="138"/>
      <c r="M120" s="138"/>
      <c r="N120" s="138"/>
      <c r="O120" s="138"/>
    </row>
    <row r="121" s="121" customFormat="1" ht="25.5" customHeight="1" spans="1:15">
      <c r="A121" s="248"/>
      <c r="B121" s="249"/>
      <c r="C121" s="250" t="s">
        <v>81</v>
      </c>
      <c r="D121" s="251"/>
      <c r="E121" s="251"/>
      <c r="F121" s="138"/>
      <c r="G121" s="138"/>
      <c r="H121" s="138"/>
      <c r="I121" s="138"/>
      <c r="J121" s="138"/>
      <c r="K121" s="138"/>
      <c r="L121" s="138"/>
      <c r="M121" s="138"/>
      <c r="N121" s="138"/>
      <c r="O121" s="138"/>
    </row>
    <row r="122" s="121" customFormat="1" ht="25.5" customHeight="1" spans="1:15">
      <c r="A122" s="252"/>
      <c r="B122" s="253"/>
      <c r="C122" s="254" t="s">
        <v>82</v>
      </c>
      <c r="D122" s="255"/>
      <c r="E122" s="255"/>
      <c r="F122" s="138"/>
      <c r="G122" s="138"/>
      <c r="H122" s="138"/>
      <c r="I122" s="138"/>
      <c r="J122" s="138"/>
      <c r="K122" s="138"/>
      <c r="L122" s="138"/>
      <c r="M122" s="138"/>
      <c r="N122" s="138"/>
      <c r="O122" s="138"/>
    </row>
    <row r="123" s="121" customFormat="1" ht="25.5" customHeight="1" spans="1:15">
      <c r="A123" s="244"/>
      <c r="B123" s="245"/>
      <c r="C123" s="246" t="s">
        <v>79</v>
      </c>
      <c r="D123" s="247"/>
      <c r="E123" s="247"/>
      <c r="F123" s="138"/>
      <c r="G123" s="138"/>
      <c r="H123" s="138"/>
      <c r="I123" s="138"/>
      <c r="J123" s="138"/>
      <c r="K123" s="138"/>
      <c r="L123" s="138"/>
      <c r="M123" s="138"/>
      <c r="N123" s="138"/>
      <c r="O123" s="138"/>
    </row>
    <row r="124" s="121" customFormat="1" ht="25.5" customHeight="1" spans="1:15">
      <c r="A124" s="248"/>
      <c r="B124" s="249"/>
      <c r="C124" s="250" t="s">
        <v>80</v>
      </c>
      <c r="D124" s="251"/>
      <c r="E124" s="251"/>
      <c r="F124" s="138"/>
      <c r="G124" s="138"/>
      <c r="H124" s="138"/>
      <c r="I124" s="138"/>
      <c r="J124" s="138"/>
      <c r="K124" s="138"/>
      <c r="L124" s="138"/>
      <c r="M124" s="138"/>
      <c r="N124" s="138"/>
      <c r="O124" s="138"/>
    </row>
    <row r="125" s="121" customFormat="1" ht="25.5" customHeight="1" spans="1:15">
      <c r="A125" s="248"/>
      <c r="B125" s="249"/>
      <c r="C125" s="250" t="s">
        <v>81</v>
      </c>
      <c r="D125" s="251"/>
      <c r="E125" s="251"/>
      <c r="F125" s="138"/>
      <c r="G125" s="138"/>
      <c r="H125" s="138"/>
      <c r="I125" s="138"/>
      <c r="J125" s="138"/>
      <c r="K125" s="138"/>
      <c r="L125" s="138"/>
      <c r="M125" s="138"/>
      <c r="N125" s="138"/>
      <c r="O125" s="138"/>
    </row>
    <row r="126" s="121" customFormat="1" ht="25.5" customHeight="1" spans="1:15">
      <c r="A126" s="252"/>
      <c r="B126" s="253"/>
      <c r="C126" s="254" t="s">
        <v>82</v>
      </c>
      <c r="D126" s="255"/>
      <c r="E126" s="255"/>
      <c r="F126" s="138"/>
      <c r="G126" s="138"/>
      <c r="H126" s="138"/>
      <c r="I126" s="138"/>
      <c r="J126" s="138"/>
      <c r="K126" s="138"/>
      <c r="L126" s="138"/>
      <c r="M126" s="138"/>
      <c r="N126" s="138"/>
      <c r="O126" s="138"/>
    </row>
    <row r="127" s="121" customFormat="1" ht="25.5" customHeight="1" spans="1:15">
      <c r="A127" s="244"/>
      <c r="B127" s="245"/>
      <c r="C127" s="246" t="s">
        <v>79</v>
      </c>
      <c r="D127" s="247"/>
      <c r="E127" s="247"/>
      <c r="F127" s="138"/>
      <c r="G127" s="138"/>
      <c r="H127" s="138"/>
      <c r="I127" s="138"/>
      <c r="J127" s="138"/>
      <c r="K127" s="138"/>
      <c r="L127" s="138"/>
      <c r="M127" s="138"/>
      <c r="N127" s="138"/>
      <c r="O127" s="138"/>
    </row>
    <row r="128" s="121" customFormat="1" ht="25.5" customHeight="1" spans="1:15">
      <c r="A128" s="248"/>
      <c r="B128" s="249"/>
      <c r="C128" s="250" t="s">
        <v>80</v>
      </c>
      <c r="D128" s="251"/>
      <c r="E128" s="251"/>
      <c r="F128" s="138"/>
      <c r="G128" s="138"/>
      <c r="H128" s="138"/>
      <c r="I128" s="138"/>
      <c r="J128" s="138"/>
      <c r="K128" s="138"/>
      <c r="L128" s="138"/>
      <c r="M128" s="138"/>
      <c r="N128" s="138"/>
      <c r="O128" s="138"/>
    </row>
    <row r="129" s="121" customFormat="1" ht="25.5" customHeight="1" spans="1:15">
      <c r="A129" s="248"/>
      <c r="B129" s="249"/>
      <c r="C129" s="250" t="s">
        <v>81</v>
      </c>
      <c r="D129" s="251"/>
      <c r="E129" s="251"/>
      <c r="F129" s="138"/>
      <c r="G129" s="138"/>
      <c r="H129" s="138"/>
      <c r="I129" s="138"/>
      <c r="J129" s="138"/>
      <c r="K129" s="138"/>
      <c r="L129" s="138"/>
      <c r="M129" s="138"/>
      <c r="N129" s="138"/>
      <c r="O129" s="138"/>
    </row>
    <row r="130" s="121" customFormat="1" ht="25.5" customHeight="1" spans="1:15">
      <c r="A130" s="252"/>
      <c r="B130" s="253"/>
      <c r="C130" s="254" t="s">
        <v>82</v>
      </c>
      <c r="D130" s="255"/>
      <c r="E130" s="255"/>
      <c r="F130" s="138"/>
      <c r="G130" s="138"/>
      <c r="H130" s="138"/>
      <c r="I130" s="138"/>
      <c r="J130" s="138"/>
      <c r="K130" s="138"/>
      <c r="L130" s="138"/>
      <c r="M130" s="138"/>
      <c r="N130" s="138"/>
      <c r="O130" s="138"/>
    </row>
    <row r="131" ht="27.75" customHeight="1" spans="1:5">
      <c r="A131" s="256"/>
      <c r="B131" s="122"/>
      <c r="C131" s="257" t="s">
        <v>83</v>
      </c>
      <c r="D131" s="258">
        <f>SUM(D119:D130)</f>
        <v>0</v>
      </c>
      <c r="E131" s="259"/>
    </row>
    <row r="132" ht="30" spans="1:5">
      <c r="A132" s="260"/>
      <c r="B132" s="261"/>
      <c r="C132" s="257" t="s">
        <v>84</v>
      </c>
      <c r="D132" s="259"/>
      <c r="E132" s="258">
        <f>SUM(E119:E130)</f>
        <v>0</v>
      </c>
    </row>
    <row r="133" ht="15.75" spans="1:5">
      <c r="A133" s="122"/>
      <c r="B133" s="122"/>
      <c r="C133" s="262"/>
      <c r="D133" s="263"/>
      <c r="E133" s="264"/>
    </row>
    <row r="134" ht="15" spans="1:5">
      <c r="A134" s="265"/>
      <c r="B134" s="266" t="s">
        <v>85</v>
      </c>
      <c r="C134" s="262"/>
      <c r="D134" s="263"/>
      <c r="E134" s="264"/>
    </row>
    <row r="135" ht="20.25" customHeight="1" spans="1:4">
      <c r="A135" s="267" t="s">
        <v>68</v>
      </c>
      <c r="B135" s="268">
        <f>B98</f>
        <v>0</v>
      </c>
      <c r="C135" s="269"/>
      <c r="D135" s="220"/>
    </row>
    <row r="136" ht="20.25" customHeight="1" spans="1:4">
      <c r="A136" s="267" t="s">
        <v>83</v>
      </c>
      <c r="B136" s="268">
        <f>D131</f>
        <v>0</v>
      </c>
      <c r="C136" s="269"/>
      <c r="D136" s="220"/>
    </row>
    <row r="137" ht="20.25" customHeight="1" spans="1:2">
      <c r="A137" s="270" t="s">
        <v>86</v>
      </c>
      <c r="B137" s="271">
        <f>B135+B136</f>
        <v>0</v>
      </c>
    </row>
    <row r="148" s="122" customFormat="1" spans="3:5">
      <c r="C148" s="272"/>
      <c r="D148" s="273"/>
      <c r="E148" s="272"/>
    </row>
    <row r="149" s="122" customFormat="1" spans="3:5">
      <c r="C149" s="272"/>
      <c r="D149" s="273"/>
      <c r="E149" s="272"/>
    </row>
    <row r="150" s="122" customFormat="1" spans="3:5">
      <c r="C150" s="272"/>
      <c r="D150" s="273"/>
      <c r="E150" s="272"/>
    </row>
    <row r="151" s="122" customFormat="1" spans="3:5">
      <c r="C151" s="272"/>
      <c r="D151" s="273"/>
      <c r="E151" s="272"/>
    </row>
    <row r="152" s="122" customFormat="1" spans="3:5">
      <c r="C152" s="272"/>
      <c r="D152" s="273"/>
      <c r="E152" s="272"/>
    </row>
    <row r="153" s="122" customFormat="1" spans="3:5">
      <c r="C153" s="272"/>
      <c r="D153" s="273"/>
      <c r="E153" s="272"/>
    </row>
    <row r="154" s="122" customFormat="1" spans="3:5">
      <c r="C154" s="272"/>
      <c r="D154" s="273"/>
      <c r="E154" s="272"/>
    </row>
    <row r="155" s="122" customFormat="1" spans="3:5">
      <c r="C155" s="272"/>
      <c r="D155" s="273"/>
      <c r="E155" s="272"/>
    </row>
    <row r="156" s="122" customFormat="1" spans="3:5">
      <c r="C156" s="272"/>
      <c r="D156" s="273"/>
      <c r="E156" s="272"/>
    </row>
    <row r="157" s="122" customFormat="1" spans="3:5">
      <c r="C157" s="272"/>
      <c r="D157" s="273"/>
      <c r="E157" s="272"/>
    </row>
    <row r="158" s="122" customFormat="1" spans="3:5">
      <c r="C158" s="272"/>
      <c r="D158" s="273"/>
      <c r="E158" s="272"/>
    </row>
    <row r="159" s="122" customFormat="1" spans="3:5">
      <c r="C159" s="272"/>
      <c r="D159" s="273"/>
      <c r="E159" s="272"/>
    </row>
    <row r="160" s="122" customFormat="1" spans="3:5">
      <c r="C160" s="272"/>
      <c r="D160" s="273"/>
      <c r="E160" s="272"/>
    </row>
    <row r="161" s="122" customFormat="1" spans="3:5">
      <c r="C161" s="272"/>
      <c r="D161" s="273"/>
      <c r="E161" s="272"/>
    </row>
    <row r="162" s="122" customFormat="1" spans="3:5">
      <c r="C162" s="272"/>
      <c r="D162" s="273"/>
      <c r="E162" s="272"/>
    </row>
    <row r="163" s="122" customFormat="1" spans="3:5">
      <c r="C163" s="272"/>
      <c r="D163" s="273"/>
      <c r="E163" s="272"/>
    </row>
    <row r="164" s="122" customFormat="1" spans="3:5">
      <c r="C164" s="272"/>
      <c r="D164" s="273"/>
      <c r="E164" s="272"/>
    </row>
    <row r="165" s="122" customFormat="1" spans="3:5">
      <c r="C165" s="272"/>
      <c r="D165" s="273"/>
      <c r="E165" s="272"/>
    </row>
    <row r="166" s="122" customFormat="1" spans="3:5">
      <c r="C166" s="272"/>
      <c r="D166" s="273"/>
      <c r="E166" s="272"/>
    </row>
    <row r="167" s="122" customFormat="1" spans="3:5">
      <c r="C167" s="272"/>
      <c r="D167" s="273"/>
      <c r="E167" s="272"/>
    </row>
    <row r="168" s="122" customFormat="1" spans="3:5">
      <c r="C168" s="272"/>
      <c r="D168" s="273"/>
      <c r="E168" s="272"/>
    </row>
    <row r="169" s="122" customFormat="1" spans="3:5">
      <c r="C169" s="272"/>
      <c r="D169" s="273"/>
      <c r="E169" s="272"/>
    </row>
    <row r="170" s="122" customFormat="1" spans="3:5">
      <c r="C170" s="272"/>
      <c r="D170" s="273"/>
      <c r="E170" s="272"/>
    </row>
    <row r="171" s="122" customFormat="1" spans="3:5">
      <c r="C171" s="272"/>
      <c r="D171" s="273"/>
      <c r="E171" s="272"/>
    </row>
    <row r="172" s="122" customFormat="1" spans="3:5">
      <c r="C172" s="272"/>
      <c r="D172" s="273"/>
      <c r="E172" s="272"/>
    </row>
    <row r="173" s="122" customFormat="1" spans="3:5">
      <c r="C173" s="272"/>
      <c r="D173" s="273"/>
      <c r="E173" s="272"/>
    </row>
    <row r="174" s="122" customFormat="1" spans="3:5">
      <c r="C174" s="272"/>
      <c r="D174" s="273"/>
      <c r="E174" s="272"/>
    </row>
    <row r="175" s="122" customFormat="1" spans="3:5">
      <c r="C175" s="272"/>
      <c r="D175" s="273"/>
      <c r="E175" s="272"/>
    </row>
    <row r="176" s="122" customFormat="1" spans="3:5">
      <c r="C176" s="272"/>
      <c r="D176" s="273"/>
      <c r="E176" s="272"/>
    </row>
    <row r="177" s="122" customFormat="1" spans="3:5">
      <c r="C177" s="272"/>
      <c r="D177" s="273"/>
      <c r="E177" s="272"/>
    </row>
    <row r="178" s="122" customFormat="1" spans="3:5">
      <c r="C178" s="272"/>
      <c r="D178" s="273"/>
      <c r="E178" s="272"/>
    </row>
    <row r="179" s="122" customFormat="1" spans="3:5">
      <c r="C179" s="272"/>
      <c r="D179" s="273"/>
      <c r="E179" s="272"/>
    </row>
    <row r="180" s="122" customFormat="1" spans="3:5">
      <c r="C180" s="272"/>
      <c r="D180" s="273"/>
      <c r="E180" s="272"/>
    </row>
    <row r="181" s="122" customFormat="1" spans="3:5">
      <c r="C181" s="272"/>
      <c r="D181" s="273"/>
      <c r="E181" s="272"/>
    </row>
    <row r="182" s="122" customFormat="1" spans="3:5">
      <c r="C182" s="272"/>
      <c r="D182" s="273"/>
      <c r="E182" s="272"/>
    </row>
    <row r="183" s="122" customFormat="1" spans="3:5">
      <c r="C183" s="272"/>
      <c r="D183" s="273"/>
      <c r="E183" s="272"/>
    </row>
    <row r="184" s="122" customFormat="1" spans="3:5">
      <c r="C184" s="272"/>
      <c r="D184" s="273"/>
      <c r="E184" s="272"/>
    </row>
    <row r="185" s="122" customFormat="1" spans="3:5">
      <c r="C185" s="272"/>
      <c r="D185" s="273"/>
      <c r="E185" s="272"/>
    </row>
    <row r="186" s="122" customFormat="1" spans="3:5">
      <c r="C186" s="272"/>
      <c r="D186" s="273"/>
      <c r="E186" s="272"/>
    </row>
    <row r="187" s="122" customFormat="1" spans="3:5">
      <c r="C187" s="272"/>
      <c r="D187" s="273"/>
      <c r="E187" s="272"/>
    </row>
    <row r="188" s="122" customFormat="1" spans="3:5">
      <c r="C188" s="272"/>
      <c r="D188" s="273"/>
      <c r="E188" s="272"/>
    </row>
    <row r="189" s="122" customFormat="1" spans="3:5">
      <c r="C189" s="272"/>
      <c r="D189" s="273"/>
      <c r="E189" s="272"/>
    </row>
    <row r="190" s="122" customFormat="1" spans="3:5">
      <c r="C190" s="272"/>
      <c r="D190" s="273"/>
      <c r="E190" s="272"/>
    </row>
    <row r="191" s="122" customFormat="1" spans="3:5">
      <c r="C191" s="272"/>
      <c r="D191" s="273"/>
      <c r="E191" s="272"/>
    </row>
    <row r="192" s="122" customFormat="1" spans="3:5">
      <c r="C192" s="272"/>
      <c r="D192" s="273"/>
      <c r="E192" s="272"/>
    </row>
    <row r="193" s="122" customFormat="1" spans="3:5">
      <c r="C193" s="272"/>
      <c r="D193" s="273"/>
      <c r="E193" s="272"/>
    </row>
    <row r="194" s="122" customFormat="1" spans="3:5">
      <c r="C194" s="272"/>
      <c r="D194" s="273"/>
      <c r="E194" s="272"/>
    </row>
    <row r="195" s="122" customFormat="1" spans="3:5">
      <c r="C195" s="272"/>
      <c r="D195" s="273"/>
      <c r="E195" s="272"/>
    </row>
    <row r="196" s="122" customFormat="1" spans="3:5">
      <c r="C196" s="272"/>
      <c r="D196" s="273"/>
      <c r="E196" s="272"/>
    </row>
    <row r="197" s="122" customFormat="1" spans="3:5">
      <c r="C197" s="272"/>
      <c r="D197" s="273"/>
      <c r="E197" s="272"/>
    </row>
    <row r="198" s="122" customFormat="1" spans="3:5">
      <c r="C198" s="272"/>
      <c r="D198" s="273"/>
      <c r="E198" s="272"/>
    </row>
    <row r="199" s="122" customFormat="1" spans="3:5">
      <c r="C199" s="272"/>
      <c r="D199" s="273"/>
      <c r="E199" s="272"/>
    </row>
    <row r="200" s="122" customFormat="1" spans="3:5">
      <c r="C200" s="272"/>
      <c r="D200" s="273"/>
      <c r="E200" s="272"/>
    </row>
    <row r="201" s="122" customFormat="1" spans="3:5">
      <c r="C201" s="272"/>
      <c r="D201" s="273"/>
      <c r="E201" s="272"/>
    </row>
    <row r="202" s="122" customFormat="1" spans="3:5">
      <c r="C202" s="272"/>
      <c r="D202" s="273"/>
      <c r="E202" s="272"/>
    </row>
    <row r="203" s="122" customFormat="1" spans="3:5">
      <c r="C203" s="272"/>
      <c r="D203" s="273"/>
      <c r="E203" s="272"/>
    </row>
    <row r="204" s="122" customFormat="1" spans="3:5">
      <c r="C204" s="272"/>
      <c r="D204" s="273"/>
      <c r="E204" s="272"/>
    </row>
    <row r="205" s="122" customFormat="1" spans="3:5">
      <c r="C205" s="272"/>
      <c r="D205" s="273"/>
      <c r="E205" s="272"/>
    </row>
    <row r="206" s="122" customFormat="1" spans="3:5">
      <c r="C206" s="272"/>
      <c r="D206" s="273"/>
      <c r="E206" s="272"/>
    </row>
    <row r="207" s="122" customFormat="1" spans="3:5">
      <c r="C207" s="272"/>
      <c r="D207" s="273"/>
      <c r="E207" s="272"/>
    </row>
    <row r="208" s="122" customFormat="1" spans="3:5">
      <c r="C208" s="272"/>
      <c r="D208" s="273"/>
      <c r="E208" s="272"/>
    </row>
    <row r="209" s="122" customFormat="1" spans="3:5">
      <c r="C209" s="272"/>
      <c r="D209" s="273"/>
      <c r="E209" s="272"/>
    </row>
    <row r="210" s="122" customFormat="1" spans="3:5">
      <c r="C210" s="272"/>
      <c r="D210" s="273"/>
      <c r="E210" s="272"/>
    </row>
    <row r="211" s="122" customFormat="1" spans="3:5">
      <c r="C211" s="272"/>
      <c r="D211" s="273"/>
      <c r="E211" s="272"/>
    </row>
    <row r="212" s="122" customFormat="1" spans="3:5">
      <c r="C212" s="272"/>
      <c r="D212" s="273"/>
      <c r="E212" s="272"/>
    </row>
    <row r="213" s="122" customFormat="1" spans="3:5">
      <c r="C213" s="272"/>
      <c r="D213" s="273"/>
      <c r="E213" s="272"/>
    </row>
    <row r="214" s="122" customFormat="1" spans="3:5">
      <c r="C214" s="272"/>
      <c r="D214" s="273"/>
      <c r="E214" s="272"/>
    </row>
    <row r="215" s="122" customFormat="1" spans="3:5">
      <c r="C215" s="272"/>
      <c r="D215" s="273"/>
      <c r="E215" s="272"/>
    </row>
    <row r="216" s="122" customFormat="1" spans="3:5">
      <c r="C216" s="272"/>
      <c r="D216" s="273"/>
      <c r="E216" s="272"/>
    </row>
    <row r="217" s="122" customFormat="1" spans="3:5">
      <c r="C217" s="272"/>
      <c r="D217" s="273"/>
      <c r="E217" s="272"/>
    </row>
    <row r="218" s="122" customFormat="1" spans="3:5">
      <c r="C218" s="272"/>
      <c r="D218" s="273"/>
      <c r="E218" s="272"/>
    </row>
    <row r="219" s="122" customFormat="1" spans="3:5">
      <c r="C219" s="272"/>
      <c r="D219" s="273"/>
      <c r="E219" s="272"/>
    </row>
    <row r="220" s="122" customFormat="1" spans="3:5">
      <c r="C220" s="272"/>
      <c r="D220" s="273"/>
      <c r="E220" s="272"/>
    </row>
    <row r="221" s="122" customFormat="1" spans="3:5">
      <c r="C221" s="272"/>
      <c r="D221" s="273"/>
      <c r="E221" s="272"/>
    </row>
    <row r="222" s="122" customFormat="1" spans="3:5">
      <c r="C222" s="272"/>
      <c r="D222" s="273"/>
      <c r="E222" s="272"/>
    </row>
    <row r="223" s="122" customFormat="1" spans="3:5">
      <c r="C223" s="272"/>
      <c r="D223" s="273"/>
      <c r="E223" s="272"/>
    </row>
    <row r="224" s="122" customFormat="1" spans="3:5">
      <c r="C224" s="272"/>
      <c r="D224" s="273"/>
      <c r="E224" s="272"/>
    </row>
    <row r="225" s="122" customFormat="1" spans="3:5">
      <c r="C225" s="272"/>
      <c r="D225" s="273"/>
      <c r="E225" s="272"/>
    </row>
    <row r="226" s="122" customFormat="1" spans="3:5">
      <c r="C226" s="272"/>
      <c r="D226" s="273"/>
      <c r="E226" s="272"/>
    </row>
    <row r="227" s="122" customFormat="1" spans="3:5">
      <c r="C227" s="272"/>
      <c r="D227" s="273"/>
      <c r="E227" s="272"/>
    </row>
    <row r="228" s="122" customFormat="1" spans="3:5">
      <c r="C228" s="272"/>
      <c r="D228" s="273"/>
      <c r="E228" s="272"/>
    </row>
    <row r="229" s="122" customFormat="1" spans="3:5">
      <c r="C229" s="272"/>
      <c r="D229" s="273"/>
      <c r="E229" s="272"/>
    </row>
    <row r="230" s="122" customFormat="1" spans="3:5">
      <c r="C230" s="272"/>
      <c r="D230" s="273"/>
      <c r="E230" s="272"/>
    </row>
    <row r="231" s="122" customFormat="1" spans="3:5">
      <c r="C231" s="272"/>
      <c r="D231" s="273"/>
      <c r="E231" s="272"/>
    </row>
    <row r="232" s="122" customFormat="1" spans="3:5">
      <c r="C232" s="272"/>
      <c r="D232" s="273"/>
      <c r="E232" s="272"/>
    </row>
    <row r="233" s="122" customFormat="1" spans="3:5">
      <c r="C233" s="272"/>
      <c r="D233" s="273"/>
      <c r="E233" s="272"/>
    </row>
    <row r="234" s="122" customFormat="1" spans="3:5">
      <c r="C234" s="272"/>
      <c r="D234" s="273"/>
      <c r="E234" s="272"/>
    </row>
    <row r="235" s="122" customFormat="1" spans="3:5">
      <c r="C235" s="272"/>
      <c r="D235" s="273"/>
      <c r="E235" s="272"/>
    </row>
    <row r="236" s="122" customFormat="1" spans="3:5">
      <c r="C236" s="272"/>
      <c r="D236" s="273"/>
      <c r="E236" s="272"/>
    </row>
    <row r="237" s="122" customFormat="1" spans="3:5">
      <c r="C237" s="272"/>
      <c r="D237" s="273"/>
      <c r="E237" s="272"/>
    </row>
    <row r="238" s="122" customFormat="1" spans="3:5">
      <c r="C238" s="272"/>
      <c r="D238" s="273"/>
      <c r="E238" s="272"/>
    </row>
    <row r="239" s="122" customFormat="1" spans="3:5">
      <c r="C239" s="272"/>
      <c r="D239" s="273"/>
      <c r="E239" s="272"/>
    </row>
    <row r="240" s="122" customFormat="1" spans="3:5">
      <c r="C240" s="272"/>
      <c r="D240" s="273"/>
      <c r="E240" s="272"/>
    </row>
    <row r="241" s="122" customFormat="1" spans="3:5">
      <c r="C241" s="272"/>
      <c r="D241" s="273"/>
      <c r="E241" s="272"/>
    </row>
    <row r="242" s="122" customFormat="1" spans="3:5">
      <c r="C242" s="272"/>
      <c r="D242" s="273"/>
      <c r="E242" s="272"/>
    </row>
    <row r="243" s="122" customFormat="1" spans="3:5">
      <c r="C243" s="272"/>
      <c r="D243" s="273"/>
      <c r="E243" s="272"/>
    </row>
    <row r="244" s="122" customFormat="1" spans="3:5">
      <c r="C244" s="272"/>
      <c r="D244" s="273"/>
      <c r="E244" s="272"/>
    </row>
    <row r="245" s="122" customFormat="1" spans="3:5">
      <c r="C245" s="272"/>
      <c r="D245" s="273"/>
      <c r="E245" s="272"/>
    </row>
    <row r="246" s="122" customFormat="1" spans="3:5">
      <c r="C246" s="272"/>
      <c r="D246" s="273"/>
      <c r="E246" s="272"/>
    </row>
    <row r="247" s="122" customFormat="1" spans="3:5">
      <c r="C247" s="272"/>
      <c r="D247" s="273"/>
      <c r="E247" s="272"/>
    </row>
    <row r="248" s="122" customFormat="1" spans="3:5">
      <c r="C248" s="272"/>
      <c r="D248" s="273"/>
      <c r="E248" s="272"/>
    </row>
    <row r="249" s="122" customFormat="1" spans="3:5">
      <c r="C249" s="272"/>
      <c r="D249" s="273"/>
      <c r="E249" s="272"/>
    </row>
    <row r="250" s="122" customFormat="1" spans="3:5">
      <c r="C250" s="272"/>
      <c r="D250" s="273"/>
      <c r="E250" s="272"/>
    </row>
    <row r="251" s="122" customFormat="1" spans="3:5">
      <c r="C251" s="272"/>
      <c r="D251" s="273"/>
      <c r="E251" s="272"/>
    </row>
    <row r="252" s="122" customFormat="1" spans="3:5">
      <c r="C252" s="272"/>
      <c r="D252" s="273"/>
      <c r="E252" s="272"/>
    </row>
    <row r="253" s="122" customFormat="1" spans="3:5">
      <c r="C253" s="272"/>
      <c r="D253" s="273"/>
      <c r="E253" s="272"/>
    </row>
    <row r="254" s="122" customFormat="1" spans="3:5">
      <c r="C254" s="272"/>
      <c r="D254" s="273"/>
      <c r="E254" s="272"/>
    </row>
    <row r="255" s="122" customFormat="1" spans="3:5">
      <c r="C255" s="272"/>
      <c r="D255" s="273"/>
      <c r="E255" s="272"/>
    </row>
    <row r="256" s="122" customFormat="1" spans="3:5">
      <c r="C256" s="272"/>
      <c r="D256" s="273"/>
      <c r="E256" s="272"/>
    </row>
    <row r="257" s="122" customFormat="1" spans="3:5">
      <c r="C257" s="272"/>
      <c r="D257" s="273"/>
      <c r="E257" s="272"/>
    </row>
    <row r="258" s="122" customFormat="1" spans="3:5">
      <c r="C258" s="272"/>
      <c r="D258" s="273"/>
      <c r="E258" s="272"/>
    </row>
    <row r="259" s="122" customFormat="1" spans="3:5">
      <c r="C259" s="272"/>
      <c r="D259" s="273"/>
      <c r="E259" s="272"/>
    </row>
    <row r="260" s="122" customFormat="1" spans="3:5">
      <c r="C260" s="272"/>
      <c r="D260" s="273"/>
      <c r="E260" s="272"/>
    </row>
    <row r="261" s="122" customFormat="1" spans="3:5">
      <c r="C261" s="272"/>
      <c r="D261" s="273"/>
      <c r="E261" s="272"/>
    </row>
    <row r="262" s="122" customFormat="1" spans="3:5">
      <c r="C262" s="272"/>
      <c r="D262" s="273"/>
      <c r="E262" s="272"/>
    </row>
    <row r="263" s="122" customFormat="1" spans="3:5">
      <c r="C263" s="272"/>
      <c r="D263" s="273"/>
      <c r="E263" s="272"/>
    </row>
    <row r="264" s="122" customFormat="1" spans="3:5">
      <c r="C264" s="272"/>
      <c r="D264" s="273"/>
      <c r="E264" s="272"/>
    </row>
    <row r="265" s="122" customFormat="1" spans="3:5">
      <c r="C265" s="272"/>
      <c r="D265" s="273"/>
      <c r="E265" s="272"/>
    </row>
    <row r="266" s="122" customFormat="1" spans="3:5">
      <c r="C266" s="272"/>
      <c r="D266" s="273"/>
      <c r="E266" s="272"/>
    </row>
    <row r="267" s="122" customFormat="1" spans="3:5">
      <c r="C267" s="272"/>
      <c r="D267" s="273"/>
      <c r="E267" s="272"/>
    </row>
    <row r="268" s="122" customFormat="1" spans="3:5">
      <c r="C268" s="272"/>
      <c r="D268" s="273"/>
      <c r="E268" s="272"/>
    </row>
    <row r="269" s="122" customFormat="1" spans="3:5">
      <c r="C269" s="272"/>
      <c r="D269" s="273"/>
      <c r="E269" s="272"/>
    </row>
    <row r="270" s="122" customFormat="1" spans="3:5">
      <c r="C270" s="272"/>
      <c r="D270" s="273"/>
      <c r="E270" s="272"/>
    </row>
    <row r="271" s="122" customFormat="1" spans="3:5">
      <c r="C271" s="272"/>
      <c r="D271" s="273"/>
      <c r="E271" s="272"/>
    </row>
    <row r="272" s="122" customFormat="1" spans="3:5">
      <c r="C272" s="272"/>
      <c r="D272" s="273"/>
      <c r="E272" s="272"/>
    </row>
    <row r="273" s="122" customFormat="1" spans="3:5">
      <c r="C273" s="272"/>
      <c r="D273" s="273"/>
      <c r="E273" s="272"/>
    </row>
    <row r="274" s="122" customFormat="1" spans="3:5">
      <c r="C274" s="272"/>
      <c r="D274" s="273"/>
      <c r="E274" s="272"/>
    </row>
    <row r="275" s="122" customFormat="1" spans="3:5">
      <c r="C275" s="272"/>
      <c r="D275" s="273"/>
      <c r="E275" s="272"/>
    </row>
    <row r="276" s="122" customFormat="1" spans="3:5">
      <c r="C276" s="272"/>
      <c r="D276" s="273"/>
      <c r="E276" s="272"/>
    </row>
    <row r="277" s="122" customFormat="1" spans="3:5">
      <c r="C277" s="272"/>
      <c r="D277" s="273"/>
      <c r="E277" s="272"/>
    </row>
    <row r="278" s="122" customFormat="1" spans="3:5">
      <c r="C278" s="272"/>
      <c r="D278" s="273"/>
      <c r="E278" s="272"/>
    </row>
    <row r="279" s="122" customFormat="1" spans="3:5">
      <c r="C279" s="272"/>
      <c r="D279" s="273"/>
      <c r="E279" s="272"/>
    </row>
    <row r="280" s="122" customFormat="1" spans="3:5">
      <c r="C280" s="272"/>
      <c r="D280" s="273"/>
      <c r="E280" s="272"/>
    </row>
    <row r="281" s="122" customFormat="1" spans="3:5">
      <c r="C281" s="272"/>
      <c r="D281" s="273"/>
      <c r="E281" s="272"/>
    </row>
    <row r="282" s="122" customFormat="1" spans="3:5">
      <c r="C282" s="272"/>
      <c r="D282" s="273"/>
      <c r="E282" s="272"/>
    </row>
    <row r="283" s="122" customFormat="1" spans="3:5">
      <c r="C283" s="272"/>
      <c r="D283" s="273"/>
      <c r="E283" s="272"/>
    </row>
    <row r="284" s="122" customFormat="1" spans="3:5">
      <c r="C284" s="272"/>
      <c r="D284" s="273"/>
      <c r="E284" s="272"/>
    </row>
    <row r="285" s="122" customFormat="1" spans="3:5">
      <c r="C285" s="272"/>
      <c r="D285" s="273"/>
      <c r="E285" s="272"/>
    </row>
    <row r="286" s="122" customFormat="1" spans="3:5">
      <c r="C286" s="272"/>
      <c r="D286" s="273"/>
      <c r="E286" s="272"/>
    </row>
    <row r="287" s="122" customFormat="1" spans="3:5">
      <c r="C287" s="272"/>
      <c r="D287" s="273"/>
      <c r="E287" s="272"/>
    </row>
    <row r="288" s="122" customFormat="1" spans="3:5">
      <c r="C288" s="272"/>
      <c r="D288" s="273"/>
      <c r="E288" s="272"/>
    </row>
    <row r="289" s="122" customFormat="1" spans="3:5">
      <c r="C289" s="272"/>
      <c r="D289" s="273"/>
      <c r="E289" s="272"/>
    </row>
    <row r="290" s="122" customFormat="1" spans="3:5">
      <c r="C290" s="272"/>
      <c r="D290" s="273"/>
      <c r="E290" s="272"/>
    </row>
    <row r="291" s="122" customFormat="1" spans="3:5">
      <c r="C291" s="272"/>
      <c r="D291" s="273"/>
      <c r="E291" s="272"/>
    </row>
    <row r="292" s="122" customFormat="1" spans="3:5">
      <c r="C292" s="272"/>
      <c r="D292" s="273"/>
      <c r="E292" s="272"/>
    </row>
    <row r="293" s="122" customFormat="1" spans="3:5">
      <c r="C293" s="272"/>
      <c r="D293" s="273"/>
      <c r="E293" s="272"/>
    </row>
    <row r="294" s="122" customFormat="1" spans="3:5">
      <c r="C294" s="272"/>
      <c r="D294" s="273"/>
      <c r="E294" s="272"/>
    </row>
    <row r="295" s="122" customFormat="1" spans="3:5">
      <c r="C295" s="272"/>
      <c r="D295" s="273"/>
      <c r="E295" s="272"/>
    </row>
    <row r="296" s="122" customFormat="1" spans="3:5">
      <c r="C296" s="272"/>
      <c r="D296" s="273"/>
      <c r="E296" s="272"/>
    </row>
    <row r="297" s="122" customFormat="1" spans="3:5">
      <c r="C297" s="272"/>
      <c r="D297" s="273"/>
      <c r="E297" s="272"/>
    </row>
    <row r="298" s="122" customFormat="1" spans="3:5">
      <c r="C298" s="272"/>
      <c r="D298" s="273"/>
      <c r="E298" s="272"/>
    </row>
    <row r="299" s="122" customFormat="1" spans="3:5">
      <c r="C299" s="272"/>
      <c r="D299" s="273"/>
      <c r="E299" s="272"/>
    </row>
    <row r="300" s="122" customFormat="1" spans="3:5">
      <c r="C300" s="272"/>
      <c r="D300" s="273"/>
      <c r="E300" s="272"/>
    </row>
    <row r="301" s="122" customFormat="1" spans="3:5">
      <c r="C301" s="272"/>
      <c r="D301" s="273"/>
      <c r="E301" s="272"/>
    </row>
    <row r="302" s="122" customFormat="1" spans="3:5">
      <c r="C302" s="272"/>
      <c r="D302" s="273"/>
      <c r="E302" s="272"/>
    </row>
    <row r="303" s="122" customFormat="1" spans="3:5">
      <c r="C303" s="272"/>
      <c r="D303" s="273"/>
      <c r="E303" s="272"/>
    </row>
    <row r="304" s="122" customFormat="1" spans="3:5">
      <c r="C304" s="272"/>
      <c r="D304" s="273"/>
      <c r="E304" s="272"/>
    </row>
    <row r="305" s="122" customFormat="1" spans="3:5">
      <c r="C305" s="272"/>
      <c r="D305" s="273"/>
      <c r="E305" s="272"/>
    </row>
    <row r="306" s="122" customFormat="1" spans="3:5">
      <c r="C306" s="272"/>
      <c r="D306" s="273"/>
      <c r="E306" s="272"/>
    </row>
    <row r="307" s="122" customFormat="1" spans="3:5">
      <c r="C307" s="272"/>
      <c r="D307" s="273"/>
      <c r="E307" s="272"/>
    </row>
    <row r="308" s="122" customFormat="1" spans="3:5">
      <c r="C308" s="272"/>
      <c r="D308" s="273"/>
      <c r="E308" s="272"/>
    </row>
    <row r="309" s="122" customFormat="1" spans="3:5">
      <c r="C309" s="272"/>
      <c r="D309" s="273"/>
      <c r="E309" s="272"/>
    </row>
    <row r="310" s="122" customFormat="1" spans="3:5">
      <c r="C310" s="272"/>
      <c r="D310" s="273"/>
      <c r="E310" s="272"/>
    </row>
    <row r="311" s="122" customFormat="1" spans="3:5">
      <c r="C311" s="272"/>
      <c r="D311" s="273"/>
      <c r="E311" s="272"/>
    </row>
    <row r="312" s="122" customFormat="1" spans="3:5">
      <c r="C312" s="272"/>
      <c r="D312" s="273"/>
      <c r="E312" s="272"/>
    </row>
    <row r="313" s="122" customFormat="1" spans="3:5">
      <c r="C313" s="272"/>
      <c r="D313" s="273"/>
      <c r="E313" s="272"/>
    </row>
    <row r="314" s="122" customFormat="1" spans="3:5">
      <c r="C314" s="272"/>
      <c r="D314" s="273"/>
      <c r="E314" s="272"/>
    </row>
    <row r="315" s="122" customFormat="1" spans="3:5">
      <c r="C315" s="272"/>
      <c r="D315" s="273"/>
      <c r="E315" s="272"/>
    </row>
    <row r="316" s="122" customFormat="1" spans="3:5">
      <c r="C316" s="272"/>
      <c r="D316" s="273"/>
      <c r="E316" s="272"/>
    </row>
    <row r="317" s="122" customFormat="1" spans="3:5">
      <c r="C317" s="272"/>
      <c r="D317" s="273"/>
      <c r="E317" s="272"/>
    </row>
    <row r="318" s="122" customFormat="1" spans="3:5">
      <c r="C318" s="272"/>
      <c r="D318" s="273"/>
      <c r="E318" s="272"/>
    </row>
  </sheetData>
  <mergeCells count="35">
    <mergeCell ref="A2:E2"/>
    <mergeCell ref="B7:E7"/>
    <mergeCell ref="B8:E8"/>
    <mergeCell ref="B9:E9"/>
    <mergeCell ref="A10:E10"/>
    <mergeCell ref="A11:E11"/>
    <mergeCell ref="A12:E12"/>
    <mergeCell ref="A14:E14"/>
    <mergeCell ref="A16:E16"/>
    <mergeCell ref="A20:B20"/>
    <mergeCell ref="C20:D20"/>
    <mergeCell ref="A28:B28"/>
    <mergeCell ref="C28:D28"/>
    <mergeCell ref="A34:B34"/>
    <mergeCell ref="C34:D34"/>
    <mergeCell ref="A43:B43"/>
    <mergeCell ref="C43:D43"/>
    <mergeCell ref="A47:B47"/>
    <mergeCell ref="C47:D47"/>
    <mergeCell ref="A51:B51"/>
    <mergeCell ref="C51:D51"/>
    <mergeCell ref="A93:B93"/>
    <mergeCell ref="A114:E114"/>
    <mergeCell ref="A115:A118"/>
    <mergeCell ref="A119:A122"/>
    <mergeCell ref="A123:A126"/>
    <mergeCell ref="A127:A130"/>
    <mergeCell ref="B115:B118"/>
    <mergeCell ref="B119:B122"/>
    <mergeCell ref="B123:B126"/>
    <mergeCell ref="B127:B130"/>
    <mergeCell ref="C115:C118"/>
    <mergeCell ref="D117:D118"/>
    <mergeCell ref="E117:E118"/>
    <mergeCell ref="D115:E116"/>
  </mergeCells>
  <dataValidations count="6">
    <dataValidation allowBlank="1" showInputMessage="1" showErrorMessage="1" prompt="Ne RIEN saisir dans ces cellules" sqref="A20 A28 A34 A39 A43 A47 A51 A54 A71 A90"/>
    <dataValidation type="decimal" operator="between" allowBlank="1" showInputMessage="1" showErrorMessage="1" sqref="C59:C72">
      <formula1>0</formula1>
      <formula2>100000000000000000</formula2>
    </dataValidation>
    <dataValidation type="decimal" operator="between" allowBlank="1" showInputMessage="1" showErrorMessage="1" sqref="C76:C90">
      <formula1>0</formula1>
      <formula2>1000000000000000</formula2>
    </dataValidation>
    <dataValidation type="whole" operator="between" allowBlank="1" showInputMessage="1" showErrorMessage="1" sqref="D59:D72">
      <formula1>0</formula1>
      <formula2>1000000000000000000</formula2>
    </dataValidation>
    <dataValidation type="whole" operator="between" allowBlank="1" showInputMessage="1" showErrorMessage="1" sqref="D76:D90">
      <formula1>0</formula1>
      <formula2>1000000000000000</formula2>
    </dataValidation>
    <dataValidation type="whole" operator="between" allowBlank="1" showInputMessage="1" showErrorMessage="1" sqref="C20:D39 C43:D54">
      <formula1>0</formula1>
      <formula2>1000000000</formula2>
    </dataValidation>
  </dataValidations>
  <printOptions horizontalCentered="1" verticalCentered="1" gridLines="1"/>
  <pageMargins left="0" right="0" top="0" bottom="0" header="0.511811023622047" footer="0.511811023622047"/>
  <pageSetup paperSize="9" scale="40" fitToHeight="0" orientation="portrait"/>
  <headerFooter>
    <oddHeader>&amp;L&amp;F - &amp;A</oddHeader>
    <oddFooter>&amp;R&amp;P/&amp;N</oddFooter>
  </headerFooter>
  <rowBreaks count="2" manualBreakCount="2">
    <brk id="55" max="4" man="1"/>
    <brk id="91" max="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topLeftCell="A25" workbookViewId="0">
      <selection activeCell="K1" sqref="K1"/>
    </sheetView>
  </sheetViews>
  <sheetFormatPr defaultColWidth="11" defaultRowHeight="12.75"/>
  <cols>
    <col min="1" max="1" width="33" style="79" customWidth="1"/>
    <col min="2" max="2" width="10.8571428571429" style="80" customWidth="1"/>
    <col min="3" max="3" width="12.4285714285714" style="80" customWidth="1"/>
    <col min="4" max="4" width="9.85714285714286" style="80" customWidth="1"/>
    <col min="5" max="5" width="12.5714285714286" style="80" customWidth="1"/>
    <col min="6" max="6" width="8.14285714285714" style="80" customWidth="1"/>
    <col min="7" max="7" width="13" style="80" customWidth="1"/>
    <col min="8" max="8" width="7" style="80" customWidth="1"/>
    <col min="9" max="9" width="14.5714285714286" style="81" hidden="1" customWidth="1"/>
    <col min="10" max="10" width="12.4285714285714" style="81" customWidth="1"/>
    <col min="11" max="11" width="31.5714285714286" style="82" customWidth="1"/>
    <col min="12" max="260" width="11.4285714285714" style="80"/>
    <col min="261" max="261" width="33" style="80" customWidth="1"/>
    <col min="262" max="265" width="15" style="80" customWidth="1"/>
    <col min="266" max="266" width="11" style="80" hidden="1" customWidth="1"/>
    <col min="267" max="267" width="31.5714285714286" style="80" customWidth="1"/>
    <col min="268" max="516" width="11.4285714285714" style="80"/>
    <col min="517" max="517" width="33" style="80" customWidth="1"/>
    <col min="518" max="521" width="15" style="80" customWidth="1"/>
    <col min="522" max="522" width="11" style="80" hidden="1" customWidth="1"/>
    <col min="523" max="523" width="31.5714285714286" style="80" customWidth="1"/>
    <col min="524" max="772" width="11.4285714285714" style="80"/>
    <col min="773" max="773" width="33" style="80" customWidth="1"/>
    <col min="774" max="777" width="15" style="80" customWidth="1"/>
    <col min="778" max="778" width="11" style="80" hidden="1" customWidth="1"/>
    <col min="779" max="779" width="31.5714285714286" style="80" customWidth="1"/>
    <col min="780" max="1028" width="11.4285714285714" style="80"/>
    <col min="1029" max="1029" width="33" style="80" customWidth="1"/>
    <col min="1030" max="1033" width="15" style="80" customWidth="1"/>
    <col min="1034" max="1034" width="11" style="80" hidden="1" customWidth="1"/>
    <col min="1035" max="1035" width="31.5714285714286" style="80" customWidth="1"/>
    <col min="1036" max="1284" width="11.4285714285714" style="80"/>
    <col min="1285" max="1285" width="33" style="80" customWidth="1"/>
    <col min="1286" max="1289" width="15" style="80" customWidth="1"/>
    <col min="1290" max="1290" width="11" style="80" hidden="1" customWidth="1"/>
    <col min="1291" max="1291" width="31.5714285714286" style="80" customWidth="1"/>
    <col min="1292" max="1540" width="11.4285714285714" style="80"/>
    <col min="1541" max="1541" width="33" style="80" customWidth="1"/>
    <col min="1542" max="1545" width="15" style="80" customWidth="1"/>
    <col min="1546" max="1546" width="11" style="80" hidden="1" customWidth="1"/>
    <col min="1547" max="1547" width="31.5714285714286" style="80" customWidth="1"/>
    <col min="1548" max="1796" width="11.4285714285714" style="80"/>
    <col min="1797" max="1797" width="33" style="80" customWidth="1"/>
    <col min="1798" max="1801" width="15" style="80" customWidth="1"/>
    <col min="1802" max="1802" width="11" style="80" hidden="1" customWidth="1"/>
    <col min="1803" max="1803" width="31.5714285714286" style="80" customWidth="1"/>
    <col min="1804" max="2052" width="11.4285714285714" style="80"/>
    <col min="2053" max="2053" width="33" style="80" customWidth="1"/>
    <col min="2054" max="2057" width="15" style="80" customWidth="1"/>
    <col min="2058" max="2058" width="11" style="80" hidden="1" customWidth="1"/>
    <col min="2059" max="2059" width="31.5714285714286" style="80" customWidth="1"/>
    <col min="2060" max="2308" width="11.4285714285714" style="80"/>
    <col min="2309" max="2309" width="33" style="80" customWidth="1"/>
    <col min="2310" max="2313" width="15" style="80" customWidth="1"/>
    <col min="2314" max="2314" width="11" style="80" hidden="1" customWidth="1"/>
    <col min="2315" max="2315" width="31.5714285714286" style="80" customWidth="1"/>
    <col min="2316" max="2564" width="11.4285714285714" style="80"/>
    <col min="2565" max="2565" width="33" style="80" customWidth="1"/>
    <col min="2566" max="2569" width="15" style="80" customWidth="1"/>
    <col min="2570" max="2570" width="11" style="80" hidden="1" customWidth="1"/>
    <col min="2571" max="2571" width="31.5714285714286" style="80" customWidth="1"/>
    <col min="2572" max="2820" width="11.4285714285714" style="80"/>
    <col min="2821" max="2821" width="33" style="80" customWidth="1"/>
    <col min="2822" max="2825" width="15" style="80" customWidth="1"/>
    <col min="2826" max="2826" width="11" style="80" hidden="1" customWidth="1"/>
    <col min="2827" max="2827" width="31.5714285714286" style="80" customWidth="1"/>
    <col min="2828" max="3076" width="11.4285714285714" style="80"/>
    <col min="3077" max="3077" width="33" style="80" customWidth="1"/>
    <col min="3078" max="3081" width="15" style="80" customWidth="1"/>
    <col min="3082" max="3082" width="11" style="80" hidden="1" customWidth="1"/>
    <col min="3083" max="3083" width="31.5714285714286" style="80" customWidth="1"/>
    <col min="3084" max="3332" width="11.4285714285714" style="80"/>
    <col min="3333" max="3333" width="33" style="80" customWidth="1"/>
    <col min="3334" max="3337" width="15" style="80" customWidth="1"/>
    <col min="3338" max="3338" width="11" style="80" hidden="1" customWidth="1"/>
    <col min="3339" max="3339" width="31.5714285714286" style="80" customWidth="1"/>
    <col min="3340" max="3588" width="11.4285714285714" style="80"/>
    <col min="3589" max="3589" width="33" style="80" customWidth="1"/>
    <col min="3590" max="3593" width="15" style="80" customWidth="1"/>
    <col min="3594" max="3594" width="11" style="80" hidden="1" customWidth="1"/>
    <col min="3595" max="3595" width="31.5714285714286" style="80" customWidth="1"/>
    <col min="3596" max="3844" width="11.4285714285714" style="80"/>
    <col min="3845" max="3845" width="33" style="80" customWidth="1"/>
    <col min="3846" max="3849" width="15" style="80" customWidth="1"/>
    <col min="3850" max="3850" width="11" style="80" hidden="1" customWidth="1"/>
    <col min="3851" max="3851" width="31.5714285714286" style="80" customWidth="1"/>
    <col min="3852" max="4100" width="11.4285714285714" style="80"/>
    <col min="4101" max="4101" width="33" style="80" customWidth="1"/>
    <col min="4102" max="4105" width="15" style="80" customWidth="1"/>
    <col min="4106" max="4106" width="11" style="80" hidden="1" customWidth="1"/>
    <col min="4107" max="4107" width="31.5714285714286" style="80" customWidth="1"/>
    <col min="4108" max="4356" width="11.4285714285714" style="80"/>
    <col min="4357" max="4357" width="33" style="80" customWidth="1"/>
    <col min="4358" max="4361" width="15" style="80" customWidth="1"/>
    <col min="4362" max="4362" width="11" style="80" hidden="1" customWidth="1"/>
    <col min="4363" max="4363" width="31.5714285714286" style="80" customWidth="1"/>
    <col min="4364" max="4612" width="11.4285714285714" style="80"/>
    <col min="4613" max="4613" width="33" style="80" customWidth="1"/>
    <col min="4614" max="4617" width="15" style="80" customWidth="1"/>
    <col min="4618" max="4618" width="11" style="80" hidden="1" customWidth="1"/>
    <col min="4619" max="4619" width="31.5714285714286" style="80" customWidth="1"/>
    <col min="4620" max="4868" width="11.4285714285714" style="80"/>
    <col min="4869" max="4869" width="33" style="80" customWidth="1"/>
    <col min="4870" max="4873" width="15" style="80" customWidth="1"/>
    <col min="4874" max="4874" width="11" style="80" hidden="1" customWidth="1"/>
    <col min="4875" max="4875" width="31.5714285714286" style="80" customWidth="1"/>
    <col min="4876" max="5124" width="11.4285714285714" style="80"/>
    <col min="5125" max="5125" width="33" style="80" customWidth="1"/>
    <col min="5126" max="5129" width="15" style="80" customWidth="1"/>
    <col min="5130" max="5130" width="11" style="80" hidden="1" customWidth="1"/>
    <col min="5131" max="5131" width="31.5714285714286" style="80" customWidth="1"/>
    <col min="5132" max="5380" width="11.4285714285714" style="80"/>
    <col min="5381" max="5381" width="33" style="80" customWidth="1"/>
    <col min="5382" max="5385" width="15" style="80" customWidth="1"/>
    <col min="5386" max="5386" width="11" style="80" hidden="1" customWidth="1"/>
    <col min="5387" max="5387" width="31.5714285714286" style="80" customWidth="1"/>
    <col min="5388" max="5636" width="11.4285714285714" style="80"/>
    <col min="5637" max="5637" width="33" style="80" customWidth="1"/>
    <col min="5638" max="5641" width="15" style="80" customWidth="1"/>
    <col min="5642" max="5642" width="11" style="80" hidden="1" customWidth="1"/>
    <col min="5643" max="5643" width="31.5714285714286" style="80" customWidth="1"/>
    <col min="5644" max="5892" width="11.4285714285714" style="80"/>
    <col min="5893" max="5893" width="33" style="80" customWidth="1"/>
    <col min="5894" max="5897" width="15" style="80" customWidth="1"/>
    <col min="5898" max="5898" width="11" style="80" hidden="1" customWidth="1"/>
    <col min="5899" max="5899" width="31.5714285714286" style="80" customWidth="1"/>
    <col min="5900" max="6148" width="11.4285714285714" style="80"/>
    <col min="6149" max="6149" width="33" style="80" customWidth="1"/>
    <col min="6150" max="6153" width="15" style="80" customWidth="1"/>
    <col min="6154" max="6154" width="11" style="80" hidden="1" customWidth="1"/>
    <col min="6155" max="6155" width="31.5714285714286" style="80" customWidth="1"/>
    <col min="6156" max="6404" width="11.4285714285714" style="80"/>
    <col min="6405" max="6405" width="33" style="80" customWidth="1"/>
    <col min="6406" max="6409" width="15" style="80" customWidth="1"/>
    <col min="6410" max="6410" width="11" style="80" hidden="1" customWidth="1"/>
    <col min="6411" max="6411" width="31.5714285714286" style="80" customWidth="1"/>
    <col min="6412" max="6660" width="11.4285714285714" style="80"/>
    <col min="6661" max="6661" width="33" style="80" customWidth="1"/>
    <col min="6662" max="6665" width="15" style="80" customWidth="1"/>
    <col min="6666" max="6666" width="11" style="80" hidden="1" customWidth="1"/>
    <col min="6667" max="6667" width="31.5714285714286" style="80" customWidth="1"/>
    <col min="6668" max="6916" width="11.4285714285714" style="80"/>
    <col min="6917" max="6917" width="33" style="80" customWidth="1"/>
    <col min="6918" max="6921" width="15" style="80" customWidth="1"/>
    <col min="6922" max="6922" width="11" style="80" hidden="1" customWidth="1"/>
    <col min="6923" max="6923" width="31.5714285714286" style="80" customWidth="1"/>
    <col min="6924" max="7172" width="11.4285714285714" style="80"/>
    <col min="7173" max="7173" width="33" style="80" customWidth="1"/>
    <col min="7174" max="7177" width="15" style="80" customWidth="1"/>
    <col min="7178" max="7178" width="11" style="80" hidden="1" customWidth="1"/>
    <col min="7179" max="7179" width="31.5714285714286" style="80" customWidth="1"/>
    <col min="7180" max="7428" width="11.4285714285714" style="80"/>
    <col min="7429" max="7429" width="33" style="80" customWidth="1"/>
    <col min="7430" max="7433" width="15" style="80" customWidth="1"/>
    <col min="7434" max="7434" width="11" style="80" hidden="1" customWidth="1"/>
    <col min="7435" max="7435" width="31.5714285714286" style="80" customWidth="1"/>
    <col min="7436" max="7684" width="11.4285714285714" style="80"/>
    <col min="7685" max="7685" width="33" style="80" customWidth="1"/>
    <col min="7686" max="7689" width="15" style="80" customWidth="1"/>
    <col min="7690" max="7690" width="11" style="80" hidden="1" customWidth="1"/>
    <col min="7691" max="7691" width="31.5714285714286" style="80" customWidth="1"/>
    <col min="7692" max="7940" width="11.4285714285714" style="80"/>
    <col min="7941" max="7941" width="33" style="80" customWidth="1"/>
    <col min="7942" max="7945" width="15" style="80" customWidth="1"/>
    <col min="7946" max="7946" width="11" style="80" hidden="1" customWidth="1"/>
    <col min="7947" max="7947" width="31.5714285714286" style="80" customWidth="1"/>
    <col min="7948" max="8196" width="11.4285714285714" style="80"/>
    <col min="8197" max="8197" width="33" style="80" customWidth="1"/>
    <col min="8198" max="8201" width="15" style="80" customWidth="1"/>
    <col min="8202" max="8202" width="11" style="80" hidden="1" customWidth="1"/>
    <col min="8203" max="8203" width="31.5714285714286" style="80" customWidth="1"/>
    <col min="8204" max="8452" width="11.4285714285714" style="80"/>
    <col min="8453" max="8453" width="33" style="80" customWidth="1"/>
    <col min="8454" max="8457" width="15" style="80" customWidth="1"/>
    <col min="8458" max="8458" width="11" style="80" hidden="1" customWidth="1"/>
    <col min="8459" max="8459" width="31.5714285714286" style="80" customWidth="1"/>
    <col min="8460" max="8708" width="11.4285714285714" style="80"/>
    <col min="8709" max="8709" width="33" style="80" customWidth="1"/>
    <col min="8710" max="8713" width="15" style="80" customWidth="1"/>
    <col min="8714" max="8714" width="11" style="80" hidden="1" customWidth="1"/>
    <col min="8715" max="8715" width="31.5714285714286" style="80" customWidth="1"/>
    <col min="8716" max="8964" width="11.4285714285714" style="80"/>
    <col min="8965" max="8965" width="33" style="80" customWidth="1"/>
    <col min="8966" max="8969" width="15" style="80" customWidth="1"/>
    <col min="8970" max="8970" width="11" style="80" hidden="1" customWidth="1"/>
    <col min="8971" max="8971" width="31.5714285714286" style="80" customWidth="1"/>
    <col min="8972" max="9220" width="11.4285714285714" style="80"/>
    <col min="9221" max="9221" width="33" style="80" customWidth="1"/>
    <col min="9222" max="9225" width="15" style="80" customWidth="1"/>
    <col min="9226" max="9226" width="11" style="80" hidden="1" customWidth="1"/>
    <col min="9227" max="9227" width="31.5714285714286" style="80" customWidth="1"/>
    <col min="9228" max="9476" width="11.4285714285714" style="80"/>
    <col min="9477" max="9477" width="33" style="80" customWidth="1"/>
    <col min="9478" max="9481" width="15" style="80" customWidth="1"/>
    <col min="9482" max="9482" width="11" style="80" hidden="1" customWidth="1"/>
    <col min="9483" max="9483" width="31.5714285714286" style="80" customWidth="1"/>
    <col min="9484" max="9732" width="11.4285714285714" style="80"/>
    <col min="9733" max="9733" width="33" style="80" customWidth="1"/>
    <col min="9734" max="9737" width="15" style="80" customWidth="1"/>
    <col min="9738" max="9738" width="11" style="80" hidden="1" customWidth="1"/>
    <col min="9739" max="9739" width="31.5714285714286" style="80" customWidth="1"/>
    <col min="9740" max="9988" width="11.4285714285714" style="80"/>
    <col min="9989" max="9989" width="33" style="80" customWidth="1"/>
    <col min="9990" max="9993" width="15" style="80" customWidth="1"/>
    <col min="9994" max="9994" width="11" style="80" hidden="1" customWidth="1"/>
    <col min="9995" max="9995" width="31.5714285714286" style="80" customWidth="1"/>
    <col min="9996" max="10244" width="11.4285714285714" style="80"/>
    <col min="10245" max="10245" width="33" style="80" customWidth="1"/>
    <col min="10246" max="10249" width="15" style="80" customWidth="1"/>
    <col min="10250" max="10250" width="11" style="80" hidden="1" customWidth="1"/>
    <col min="10251" max="10251" width="31.5714285714286" style="80" customWidth="1"/>
    <col min="10252" max="10500" width="11.4285714285714" style="80"/>
    <col min="10501" max="10501" width="33" style="80" customWidth="1"/>
    <col min="10502" max="10505" width="15" style="80" customWidth="1"/>
    <col min="10506" max="10506" width="11" style="80" hidden="1" customWidth="1"/>
    <col min="10507" max="10507" width="31.5714285714286" style="80" customWidth="1"/>
    <col min="10508" max="10756" width="11.4285714285714" style="80"/>
    <col min="10757" max="10757" width="33" style="80" customWidth="1"/>
    <col min="10758" max="10761" width="15" style="80" customWidth="1"/>
    <col min="10762" max="10762" width="11" style="80" hidden="1" customWidth="1"/>
    <col min="10763" max="10763" width="31.5714285714286" style="80" customWidth="1"/>
    <col min="10764" max="11012" width="11.4285714285714" style="80"/>
    <col min="11013" max="11013" width="33" style="80" customWidth="1"/>
    <col min="11014" max="11017" width="15" style="80" customWidth="1"/>
    <col min="11018" max="11018" width="11" style="80" hidden="1" customWidth="1"/>
    <col min="11019" max="11019" width="31.5714285714286" style="80" customWidth="1"/>
    <col min="11020" max="11268" width="11.4285714285714" style="80"/>
    <col min="11269" max="11269" width="33" style="80" customWidth="1"/>
    <col min="11270" max="11273" width="15" style="80" customWidth="1"/>
    <col min="11274" max="11274" width="11" style="80" hidden="1" customWidth="1"/>
    <col min="11275" max="11275" width="31.5714285714286" style="80" customWidth="1"/>
    <col min="11276" max="11524" width="11.4285714285714" style="80"/>
    <col min="11525" max="11525" width="33" style="80" customWidth="1"/>
    <col min="11526" max="11529" width="15" style="80" customWidth="1"/>
    <col min="11530" max="11530" width="11" style="80" hidden="1" customWidth="1"/>
    <col min="11531" max="11531" width="31.5714285714286" style="80" customWidth="1"/>
    <col min="11532" max="11780" width="11.4285714285714" style="80"/>
    <col min="11781" max="11781" width="33" style="80" customWidth="1"/>
    <col min="11782" max="11785" width="15" style="80" customWidth="1"/>
    <col min="11786" max="11786" width="11" style="80" hidden="1" customWidth="1"/>
    <col min="11787" max="11787" width="31.5714285714286" style="80" customWidth="1"/>
    <col min="11788" max="12036" width="11.4285714285714" style="80"/>
    <col min="12037" max="12037" width="33" style="80" customWidth="1"/>
    <col min="12038" max="12041" width="15" style="80" customWidth="1"/>
    <col min="12042" max="12042" width="11" style="80" hidden="1" customWidth="1"/>
    <col min="12043" max="12043" width="31.5714285714286" style="80" customWidth="1"/>
    <col min="12044" max="12292" width="11.4285714285714" style="80"/>
    <col min="12293" max="12293" width="33" style="80" customWidth="1"/>
    <col min="12294" max="12297" width="15" style="80" customWidth="1"/>
    <col min="12298" max="12298" width="11" style="80" hidden="1" customWidth="1"/>
    <col min="12299" max="12299" width="31.5714285714286" style="80" customWidth="1"/>
    <col min="12300" max="12548" width="11.4285714285714" style="80"/>
    <col min="12549" max="12549" width="33" style="80" customWidth="1"/>
    <col min="12550" max="12553" width="15" style="80" customWidth="1"/>
    <col min="12554" max="12554" width="11" style="80" hidden="1" customWidth="1"/>
    <col min="12555" max="12555" width="31.5714285714286" style="80" customWidth="1"/>
    <col min="12556" max="12804" width="11.4285714285714" style="80"/>
    <col min="12805" max="12805" width="33" style="80" customWidth="1"/>
    <col min="12806" max="12809" width="15" style="80" customWidth="1"/>
    <col min="12810" max="12810" width="11" style="80" hidden="1" customWidth="1"/>
    <col min="12811" max="12811" width="31.5714285714286" style="80" customWidth="1"/>
    <col min="12812" max="13060" width="11.4285714285714" style="80"/>
    <col min="13061" max="13061" width="33" style="80" customWidth="1"/>
    <col min="13062" max="13065" width="15" style="80" customWidth="1"/>
    <col min="13066" max="13066" width="11" style="80" hidden="1" customWidth="1"/>
    <col min="13067" max="13067" width="31.5714285714286" style="80" customWidth="1"/>
    <col min="13068" max="13316" width="11.4285714285714" style="80"/>
    <col min="13317" max="13317" width="33" style="80" customWidth="1"/>
    <col min="13318" max="13321" width="15" style="80" customWidth="1"/>
    <col min="13322" max="13322" width="11" style="80" hidden="1" customWidth="1"/>
    <col min="13323" max="13323" width="31.5714285714286" style="80" customWidth="1"/>
    <col min="13324" max="13572" width="11.4285714285714" style="80"/>
    <col min="13573" max="13573" width="33" style="80" customWidth="1"/>
    <col min="13574" max="13577" width="15" style="80" customWidth="1"/>
    <col min="13578" max="13578" width="11" style="80" hidden="1" customWidth="1"/>
    <col min="13579" max="13579" width="31.5714285714286" style="80" customWidth="1"/>
    <col min="13580" max="13828" width="11.4285714285714" style="80"/>
    <col min="13829" max="13829" width="33" style="80" customWidth="1"/>
    <col min="13830" max="13833" width="15" style="80" customWidth="1"/>
    <col min="13834" max="13834" width="11" style="80" hidden="1" customWidth="1"/>
    <col min="13835" max="13835" width="31.5714285714286" style="80" customWidth="1"/>
    <col min="13836" max="14084" width="11.4285714285714" style="80"/>
    <col min="14085" max="14085" width="33" style="80" customWidth="1"/>
    <col min="14086" max="14089" width="15" style="80" customWidth="1"/>
    <col min="14090" max="14090" width="11" style="80" hidden="1" customWidth="1"/>
    <col min="14091" max="14091" width="31.5714285714286" style="80" customWidth="1"/>
    <col min="14092" max="14340" width="11.4285714285714" style="80"/>
    <col min="14341" max="14341" width="33" style="80" customWidth="1"/>
    <col min="14342" max="14345" width="15" style="80" customWidth="1"/>
    <col min="14346" max="14346" width="11" style="80" hidden="1" customWidth="1"/>
    <col min="14347" max="14347" width="31.5714285714286" style="80" customWidth="1"/>
    <col min="14348" max="14596" width="11.4285714285714" style="80"/>
    <col min="14597" max="14597" width="33" style="80" customWidth="1"/>
    <col min="14598" max="14601" width="15" style="80" customWidth="1"/>
    <col min="14602" max="14602" width="11" style="80" hidden="1" customWidth="1"/>
    <col min="14603" max="14603" width="31.5714285714286" style="80" customWidth="1"/>
    <col min="14604" max="14852" width="11.4285714285714" style="80"/>
    <col min="14853" max="14853" width="33" style="80" customWidth="1"/>
    <col min="14854" max="14857" width="15" style="80" customWidth="1"/>
    <col min="14858" max="14858" width="11" style="80" hidden="1" customWidth="1"/>
    <col min="14859" max="14859" width="31.5714285714286" style="80" customWidth="1"/>
    <col min="14860" max="15108" width="11.4285714285714" style="80"/>
    <col min="15109" max="15109" width="33" style="80" customWidth="1"/>
    <col min="15110" max="15113" width="15" style="80" customWidth="1"/>
    <col min="15114" max="15114" width="11" style="80" hidden="1" customWidth="1"/>
    <col min="15115" max="15115" width="31.5714285714286" style="80" customWidth="1"/>
    <col min="15116" max="15364" width="11.4285714285714" style="80"/>
    <col min="15365" max="15365" width="33" style="80" customWidth="1"/>
    <col min="15366" max="15369" width="15" style="80" customWidth="1"/>
    <col min="15370" max="15370" width="11" style="80" hidden="1" customWidth="1"/>
    <col min="15371" max="15371" width="31.5714285714286" style="80" customWidth="1"/>
    <col min="15372" max="15620" width="11.4285714285714" style="80"/>
    <col min="15621" max="15621" width="33" style="80" customWidth="1"/>
    <col min="15622" max="15625" width="15" style="80" customWidth="1"/>
    <col min="15626" max="15626" width="11" style="80" hidden="1" customWidth="1"/>
    <col min="15627" max="15627" width="31.5714285714286" style="80" customWidth="1"/>
    <col min="15628" max="15876" width="11.4285714285714" style="80"/>
    <col min="15877" max="15877" width="33" style="80" customWidth="1"/>
    <col min="15878" max="15881" width="15" style="80" customWidth="1"/>
    <col min="15882" max="15882" width="11" style="80" hidden="1" customWidth="1"/>
    <col min="15883" max="15883" width="31.5714285714286" style="80" customWidth="1"/>
    <col min="15884" max="16132" width="11.4285714285714" style="80"/>
    <col min="16133" max="16133" width="33" style="80" customWidth="1"/>
    <col min="16134" max="16137" width="15" style="80" customWidth="1"/>
    <col min="16138" max="16138" width="11" style="80" hidden="1" customWidth="1"/>
    <col min="16139" max="16139" width="31.5714285714286" style="80" customWidth="1"/>
    <col min="16140" max="16384" width="11.4285714285714" style="80"/>
  </cols>
  <sheetData>
    <row r="1" ht="43.5" customHeight="1" spans="1:10">
      <c r="A1" s="83" t="s">
        <v>87</v>
      </c>
      <c r="B1" s="84"/>
      <c r="C1" s="84"/>
      <c r="D1" s="84"/>
      <c r="E1" s="84"/>
      <c r="F1" s="84"/>
      <c r="G1" s="84"/>
      <c r="H1" s="84"/>
      <c r="I1" s="101"/>
      <c r="J1" s="102"/>
    </row>
    <row r="2" s="79" customFormat="1" ht="32.25" customHeight="1" spans="1:10">
      <c r="A2" s="85" t="s">
        <v>88</v>
      </c>
      <c r="B2" s="86" t="s">
        <v>89</v>
      </c>
      <c r="C2" s="87" t="s">
        <v>90</v>
      </c>
      <c r="D2" s="86" t="s">
        <v>91</v>
      </c>
      <c r="E2" s="87" t="s">
        <v>92</v>
      </c>
      <c r="F2" s="86" t="s">
        <v>93</v>
      </c>
      <c r="G2" s="87" t="s">
        <v>94</v>
      </c>
      <c r="H2" s="86" t="s">
        <v>95</v>
      </c>
      <c r="I2" s="103"/>
      <c r="J2" s="104" t="s">
        <v>96</v>
      </c>
    </row>
    <row r="3" spans="1:11">
      <c r="A3" s="88" t="s">
        <v>97</v>
      </c>
      <c r="B3" s="89">
        <v>36375</v>
      </c>
      <c r="C3" s="90">
        <f>SUM(B3*1.0675)</f>
        <v>38830.3125</v>
      </c>
      <c r="D3" s="89">
        <v>3031.25</v>
      </c>
      <c r="E3" s="90">
        <f>SUM(D3*1.0675)</f>
        <v>3235.859375</v>
      </c>
      <c r="F3" s="89">
        <v>187.5</v>
      </c>
      <c r="G3" s="90">
        <f>SUM(F3*1.0675)</f>
        <v>200.15625</v>
      </c>
      <c r="H3" s="89">
        <v>25</v>
      </c>
      <c r="I3" s="105"/>
      <c r="J3" s="106">
        <f>SUM(H3*1.0675)</f>
        <v>26.6875</v>
      </c>
      <c r="K3" s="80"/>
    </row>
    <row r="4" spans="1:11">
      <c r="A4" s="88" t="s">
        <v>98</v>
      </c>
      <c r="B4" s="89">
        <v>29973</v>
      </c>
      <c r="C4" s="90">
        <f t="shared" ref="C4:C40" si="0">SUM(B4*1.0675)</f>
        <v>31996.1775</v>
      </c>
      <c r="D4" s="89">
        <v>2497.75</v>
      </c>
      <c r="E4" s="90">
        <f t="shared" ref="E4:E40" si="1">SUM(D4*1.0675)</f>
        <v>2666.348125</v>
      </c>
      <c r="F4" s="89">
        <v>154.5</v>
      </c>
      <c r="G4" s="90">
        <f t="shared" ref="G4:G40" si="2">SUM(F4*1.0675)</f>
        <v>164.92875</v>
      </c>
      <c r="H4" s="89">
        <v>20.6</v>
      </c>
      <c r="I4" s="105"/>
      <c r="J4" s="106">
        <f t="shared" ref="J4:J40" si="3">SUM(H4*1.0675)</f>
        <v>21.9905</v>
      </c>
      <c r="K4" s="80"/>
    </row>
    <row r="5" spans="1:11">
      <c r="A5" s="88" t="s">
        <v>99</v>
      </c>
      <c r="B5" s="89">
        <v>37466.25</v>
      </c>
      <c r="C5" s="90">
        <f t="shared" si="0"/>
        <v>39995.221875</v>
      </c>
      <c r="D5" s="89">
        <v>3122.1875</v>
      </c>
      <c r="E5" s="90">
        <f t="shared" si="1"/>
        <v>3332.93515625</v>
      </c>
      <c r="F5" s="89">
        <v>193.125</v>
      </c>
      <c r="G5" s="90">
        <f t="shared" si="2"/>
        <v>206.1609375</v>
      </c>
      <c r="H5" s="89">
        <v>25.75</v>
      </c>
      <c r="I5" s="105"/>
      <c r="J5" s="106">
        <f t="shared" si="3"/>
        <v>27.488125</v>
      </c>
      <c r="K5" s="80"/>
    </row>
    <row r="6" spans="1:11">
      <c r="A6" s="88" t="s">
        <v>100</v>
      </c>
      <c r="B6" s="89">
        <v>50925</v>
      </c>
      <c r="C6" s="90">
        <f t="shared" si="0"/>
        <v>54362.4375</v>
      </c>
      <c r="D6" s="89">
        <v>4243.75</v>
      </c>
      <c r="E6" s="90">
        <f t="shared" si="1"/>
        <v>4530.203125</v>
      </c>
      <c r="F6" s="89">
        <v>262.5</v>
      </c>
      <c r="G6" s="90">
        <f t="shared" si="2"/>
        <v>280.21875</v>
      </c>
      <c r="H6" s="89">
        <v>35</v>
      </c>
      <c r="I6" s="105"/>
      <c r="J6" s="106">
        <f t="shared" si="3"/>
        <v>37.3625</v>
      </c>
      <c r="K6" s="80"/>
    </row>
    <row r="7" spans="1:11">
      <c r="A7" s="88" t="s">
        <v>101</v>
      </c>
      <c r="B7" s="89">
        <v>61110</v>
      </c>
      <c r="C7" s="90">
        <f t="shared" si="0"/>
        <v>65234.925</v>
      </c>
      <c r="D7" s="89">
        <v>5092.5</v>
      </c>
      <c r="E7" s="90">
        <f t="shared" si="1"/>
        <v>5436.24375</v>
      </c>
      <c r="F7" s="89">
        <v>315</v>
      </c>
      <c r="G7" s="90">
        <f t="shared" si="2"/>
        <v>336.2625</v>
      </c>
      <c r="H7" s="89">
        <v>42</v>
      </c>
      <c r="I7" s="105"/>
      <c r="J7" s="106">
        <f t="shared" si="3"/>
        <v>44.835</v>
      </c>
      <c r="K7" s="80"/>
    </row>
    <row r="8" spans="1:11">
      <c r="A8" s="88" t="s">
        <v>102</v>
      </c>
      <c r="B8" s="89">
        <v>58447.35</v>
      </c>
      <c r="C8" s="90">
        <f t="shared" si="0"/>
        <v>62392.546125</v>
      </c>
      <c r="D8" s="89">
        <v>4870.6125</v>
      </c>
      <c r="E8" s="90">
        <f t="shared" si="1"/>
        <v>5199.37884375</v>
      </c>
      <c r="F8" s="89">
        <v>301.275</v>
      </c>
      <c r="G8" s="90">
        <f t="shared" si="2"/>
        <v>321.6110625</v>
      </c>
      <c r="H8" s="89">
        <v>40.17</v>
      </c>
      <c r="I8" s="105"/>
      <c r="J8" s="106">
        <f t="shared" si="3"/>
        <v>42.881475</v>
      </c>
      <c r="K8" s="80"/>
    </row>
    <row r="9" spans="1:11">
      <c r="A9" s="88" t="s">
        <v>103</v>
      </c>
      <c r="B9" s="89">
        <v>53835</v>
      </c>
      <c r="C9" s="90">
        <f t="shared" si="0"/>
        <v>57468.8625</v>
      </c>
      <c r="D9" s="89">
        <v>4486.25</v>
      </c>
      <c r="E9" s="90">
        <f t="shared" si="1"/>
        <v>4789.071875</v>
      </c>
      <c r="F9" s="89">
        <v>277.5</v>
      </c>
      <c r="G9" s="90">
        <f t="shared" si="2"/>
        <v>296.23125</v>
      </c>
      <c r="H9" s="89">
        <v>37</v>
      </c>
      <c r="I9" s="105"/>
      <c r="J9" s="106">
        <f t="shared" si="3"/>
        <v>39.4975</v>
      </c>
      <c r="K9" s="80"/>
    </row>
    <row r="10" ht="25.5" spans="1:11">
      <c r="A10" s="91" t="s">
        <v>104</v>
      </c>
      <c r="B10" s="92">
        <v>59655</v>
      </c>
      <c r="C10" s="90">
        <f t="shared" si="0"/>
        <v>63681.7125</v>
      </c>
      <c r="D10" s="92">
        <v>4971.25</v>
      </c>
      <c r="E10" s="90">
        <f t="shared" si="1"/>
        <v>5306.809375</v>
      </c>
      <c r="F10" s="92">
        <v>307.5</v>
      </c>
      <c r="G10" s="90">
        <f t="shared" si="2"/>
        <v>328.25625</v>
      </c>
      <c r="H10" s="92">
        <v>41</v>
      </c>
      <c r="I10" s="105"/>
      <c r="J10" s="106">
        <f t="shared" si="3"/>
        <v>43.7675</v>
      </c>
      <c r="K10" s="107" t="s">
        <v>105</v>
      </c>
    </row>
    <row r="11" spans="1:11">
      <c r="A11" s="88" t="s">
        <v>106</v>
      </c>
      <c r="B11" s="89">
        <v>59655</v>
      </c>
      <c r="C11" s="90">
        <f t="shared" si="0"/>
        <v>63681.7125</v>
      </c>
      <c r="D11" s="89">
        <v>4971.25</v>
      </c>
      <c r="E11" s="90">
        <f t="shared" si="1"/>
        <v>5306.809375</v>
      </c>
      <c r="F11" s="89">
        <v>307.5</v>
      </c>
      <c r="G11" s="90">
        <f t="shared" si="2"/>
        <v>328.25625</v>
      </c>
      <c r="H11" s="89">
        <v>41</v>
      </c>
      <c r="I11" s="105"/>
      <c r="J11" s="106">
        <f t="shared" si="3"/>
        <v>43.7675</v>
      </c>
      <c r="K11" s="107"/>
    </row>
    <row r="12" spans="1:11">
      <c r="A12" s="88" t="s">
        <v>107</v>
      </c>
      <c r="B12" s="89">
        <v>49470</v>
      </c>
      <c r="C12" s="90">
        <f t="shared" si="0"/>
        <v>52809.225</v>
      </c>
      <c r="D12" s="89">
        <v>4122.5</v>
      </c>
      <c r="E12" s="90">
        <f t="shared" si="1"/>
        <v>4400.76875</v>
      </c>
      <c r="F12" s="89">
        <v>255</v>
      </c>
      <c r="G12" s="90">
        <f t="shared" si="2"/>
        <v>272.2125</v>
      </c>
      <c r="H12" s="89">
        <v>34</v>
      </c>
      <c r="I12" s="105"/>
      <c r="J12" s="106">
        <f t="shared" si="3"/>
        <v>36.295</v>
      </c>
      <c r="K12" s="107"/>
    </row>
    <row r="13" spans="1:11">
      <c r="A13" s="88" t="s">
        <v>108</v>
      </c>
      <c r="B13" s="89">
        <v>50925</v>
      </c>
      <c r="C13" s="90">
        <f t="shared" si="0"/>
        <v>54362.4375</v>
      </c>
      <c r="D13" s="89">
        <v>4243.75</v>
      </c>
      <c r="E13" s="90">
        <f t="shared" si="1"/>
        <v>4530.203125</v>
      </c>
      <c r="F13" s="89">
        <v>262.5</v>
      </c>
      <c r="G13" s="90">
        <f t="shared" si="2"/>
        <v>280.21875</v>
      </c>
      <c r="H13" s="89">
        <v>35</v>
      </c>
      <c r="I13" s="105"/>
      <c r="J13" s="106">
        <f t="shared" si="3"/>
        <v>37.3625</v>
      </c>
      <c r="K13" s="107"/>
    </row>
    <row r="14" spans="1:11">
      <c r="A14" s="88" t="s">
        <v>109</v>
      </c>
      <c r="B14" s="89">
        <v>61110</v>
      </c>
      <c r="C14" s="90">
        <f t="shared" si="0"/>
        <v>65234.925</v>
      </c>
      <c r="D14" s="89">
        <v>5092.5</v>
      </c>
      <c r="E14" s="90">
        <f t="shared" si="1"/>
        <v>5436.24375</v>
      </c>
      <c r="F14" s="89">
        <v>315</v>
      </c>
      <c r="G14" s="90">
        <f t="shared" si="2"/>
        <v>336.2625</v>
      </c>
      <c r="H14" s="89">
        <v>42</v>
      </c>
      <c r="I14" s="105"/>
      <c r="J14" s="106">
        <f t="shared" si="3"/>
        <v>44.835</v>
      </c>
      <c r="K14" s="107"/>
    </row>
    <row r="15" spans="1:11">
      <c r="A15" s="88" t="s">
        <v>110</v>
      </c>
      <c r="B15" s="89">
        <v>50925</v>
      </c>
      <c r="C15" s="90">
        <f t="shared" si="0"/>
        <v>54362.4375</v>
      </c>
      <c r="D15" s="89">
        <v>4243.75</v>
      </c>
      <c r="E15" s="90">
        <f t="shared" si="1"/>
        <v>4530.203125</v>
      </c>
      <c r="F15" s="89">
        <v>262.5</v>
      </c>
      <c r="G15" s="90">
        <f t="shared" si="2"/>
        <v>280.21875</v>
      </c>
      <c r="H15" s="89">
        <v>35</v>
      </c>
      <c r="I15" s="105"/>
      <c r="J15" s="106">
        <f t="shared" si="3"/>
        <v>37.3625</v>
      </c>
      <c r="K15" s="107"/>
    </row>
    <row r="16" spans="1:11">
      <c r="A16" s="88" t="s">
        <v>111</v>
      </c>
      <c r="B16" s="89">
        <v>59655</v>
      </c>
      <c r="C16" s="90">
        <f t="shared" si="0"/>
        <v>63681.7125</v>
      </c>
      <c r="D16" s="89">
        <v>4971.25</v>
      </c>
      <c r="E16" s="90">
        <f t="shared" si="1"/>
        <v>5306.809375</v>
      </c>
      <c r="F16" s="89">
        <v>307.5</v>
      </c>
      <c r="G16" s="90">
        <f t="shared" si="2"/>
        <v>328.25625</v>
      </c>
      <c r="H16" s="89">
        <v>41</v>
      </c>
      <c r="I16" s="105"/>
      <c r="J16" s="106">
        <f t="shared" si="3"/>
        <v>43.7675</v>
      </c>
      <c r="K16" s="107"/>
    </row>
    <row r="17" spans="1:11">
      <c r="A17" s="88" t="s">
        <v>112</v>
      </c>
      <c r="B17" s="89">
        <v>55290</v>
      </c>
      <c r="C17" s="90">
        <f t="shared" si="0"/>
        <v>59022.075</v>
      </c>
      <c r="D17" s="89">
        <v>4607.5</v>
      </c>
      <c r="E17" s="90">
        <f t="shared" si="1"/>
        <v>4918.50625</v>
      </c>
      <c r="F17" s="89">
        <v>285</v>
      </c>
      <c r="G17" s="90">
        <f t="shared" si="2"/>
        <v>304.2375</v>
      </c>
      <c r="H17" s="89">
        <v>38</v>
      </c>
      <c r="I17" s="105"/>
      <c r="J17" s="106">
        <f t="shared" si="3"/>
        <v>40.565</v>
      </c>
      <c r="K17" s="107"/>
    </row>
    <row r="18" spans="1:11">
      <c r="A18" s="88" t="s">
        <v>113</v>
      </c>
      <c r="B18" s="89">
        <v>59655</v>
      </c>
      <c r="C18" s="90">
        <f t="shared" si="0"/>
        <v>63681.7125</v>
      </c>
      <c r="D18" s="89">
        <v>4971.25</v>
      </c>
      <c r="E18" s="90">
        <f t="shared" si="1"/>
        <v>5306.809375</v>
      </c>
      <c r="F18" s="89">
        <v>307.5</v>
      </c>
      <c r="G18" s="90">
        <f t="shared" si="2"/>
        <v>328.25625</v>
      </c>
      <c r="H18" s="89">
        <v>41</v>
      </c>
      <c r="I18" s="105"/>
      <c r="J18" s="106">
        <f t="shared" si="3"/>
        <v>43.7675</v>
      </c>
      <c r="K18" s="107"/>
    </row>
    <row r="19" spans="1:11">
      <c r="A19" s="88" t="s">
        <v>114</v>
      </c>
      <c r="B19" s="89">
        <v>59655</v>
      </c>
      <c r="C19" s="90">
        <f t="shared" si="0"/>
        <v>63681.7125</v>
      </c>
      <c r="D19" s="89">
        <v>4971.25</v>
      </c>
      <c r="E19" s="90">
        <f t="shared" si="1"/>
        <v>5306.809375</v>
      </c>
      <c r="F19" s="89">
        <v>307.5</v>
      </c>
      <c r="G19" s="90">
        <f t="shared" si="2"/>
        <v>328.25625</v>
      </c>
      <c r="H19" s="89">
        <v>41</v>
      </c>
      <c r="I19" s="105"/>
      <c r="J19" s="106">
        <f t="shared" si="3"/>
        <v>43.7675</v>
      </c>
      <c r="K19" s="107"/>
    </row>
    <row r="20" spans="1:11">
      <c r="A20" s="88" t="s">
        <v>115</v>
      </c>
      <c r="B20" s="89">
        <v>50925</v>
      </c>
      <c r="C20" s="90">
        <f t="shared" si="0"/>
        <v>54362.4375</v>
      </c>
      <c r="D20" s="89">
        <v>4243.75</v>
      </c>
      <c r="E20" s="90">
        <f t="shared" si="1"/>
        <v>4530.203125</v>
      </c>
      <c r="F20" s="89">
        <v>262.5</v>
      </c>
      <c r="G20" s="90">
        <f t="shared" si="2"/>
        <v>280.21875</v>
      </c>
      <c r="H20" s="89">
        <v>35</v>
      </c>
      <c r="I20" s="105"/>
      <c r="J20" s="106">
        <f t="shared" si="3"/>
        <v>37.3625</v>
      </c>
      <c r="K20" s="107"/>
    </row>
    <row r="21" spans="1:11">
      <c r="A21" s="88" t="s">
        <v>116</v>
      </c>
      <c r="B21" s="89">
        <v>50925</v>
      </c>
      <c r="C21" s="90">
        <f t="shared" si="0"/>
        <v>54362.4375</v>
      </c>
      <c r="D21" s="89">
        <v>4243.75</v>
      </c>
      <c r="E21" s="90">
        <f t="shared" si="1"/>
        <v>4530.203125</v>
      </c>
      <c r="F21" s="89">
        <v>262.5</v>
      </c>
      <c r="G21" s="90">
        <f t="shared" si="2"/>
        <v>280.21875</v>
      </c>
      <c r="H21" s="89">
        <v>35</v>
      </c>
      <c r="I21" s="105"/>
      <c r="J21" s="106">
        <f t="shared" si="3"/>
        <v>37.3625</v>
      </c>
      <c r="K21" s="107"/>
    </row>
    <row r="22" spans="1:11">
      <c r="A22" s="88" t="s">
        <v>117</v>
      </c>
      <c r="B22" s="89">
        <v>56948.7</v>
      </c>
      <c r="C22" s="90">
        <f t="shared" si="0"/>
        <v>60792.73725</v>
      </c>
      <c r="D22" s="89">
        <v>4745.725</v>
      </c>
      <c r="E22" s="90">
        <f t="shared" si="1"/>
        <v>5066.0614375</v>
      </c>
      <c r="F22" s="89">
        <v>293.55</v>
      </c>
      <c r="G22" s="90">
        <f t="shared" si="2"/>
        <v>313.364625</v>
      </c>
      <c r="H22" s="89">
        <v>39.14</v>
      </c>
      <c r="I22" s="105"/>
      <c r="J22" s="106">
        <f t="shared" si="3"/>
        <v>41.78195</v>
      </c>
      <c r="K22" s="107"/>
    </row>
    <row r="23" spans="1:11">
      <c r="A23" s="88" t="s">
        <v>118</v>
      </c>
      <c r="B23" s="89">
        <v>50925</v>
      </c>
      <c r="C23" s="90">
        <f t="shared" si="0"/>
        <v>54362.4375</v>
      </c>
      <c r="D23" s="89">
        <v>4243.75</v>
      </c>
      <c r="E23" s="90">
        <f t="shared" si="1"/>
        <v>4530.203125</v>
      </c>
      <c r="F23" s="89">
        <v>262.5</v>
      </c>
      <c r="G23" s="90">
        <f t="shared" si="2"/>
        <v>280.21875</v>
      </c>
      <c r="H23" s="89">
        <v>35</v>
      </c>
      <c r="I23" s="105"/>
      <c r="J23" s="106">
        <f t="shared" si="3"/>
        <v>37.3625</v>
      </c>
      <c r="K23" s="107"/>
    </row>
    <row r="24" spans="1:11">
      <c r="A24" s="88" t="s">
        <v>119</v>
      </c>
      <c r="B24" s="89">
        <v>50925</v>
      </c>
      <c r="C24" s="90">
        <f t="shared" si="0"/>
        <v>54362.4375</v>
      </c>
      <c r="D24" s="89">
        <v>4243.75</v>
      </c>
      <c r="E24" s="90">
        <f t="shared" si="1"/>
        <v>4530.203125</v>
      </c>
      <c r="F24" s="89">
        <v>262.5</v>
      </c>
      <c r="G24" s="90">
        <f t="shared" si="2"/>
        <v>280.21875</v>
      </c>
      <c r="H24" s="89">
        <v>35</v>
      </c>
      <c r="I24" s="105"/>
      <c r="J24" s="106">
        <f t="shared" si="3"/>
        <v>37.3625</v>
      </c>
      <c r="K24" s="107"/>
    </row>
    <row r="25" spans="1:11">
      <c r="A25" s="88" t="s">
        <v>120</v>
      </c>
      <c r="B25" s="89">
        <v>50954.1</v>
      </c>
      <c r="C25" s="90">
        <f t="shared" si="0"/>
        <v>54393.50175</v>
      </c>
      <c r="D25" s="89">
        <v>4246.175</v>
      </c>
      <c r="E25" s="90">
        <f t="shared" si="1"/>
        <v>4532.7918125</v>
      </c>
      <c r="F25" s="89">
        <v>262.65</v>
      </c>
      <c r="G25" s="90">
        <f t="shared" si="2"/>
        <v>280.378875</v>
      </c>
      <c r="H25" s="89">
        <v>35.02</v>
      </c>
      <c r="I25" s="105"/>
      <c r="J25" s="106">
        <f t="shared" si="3"/>
        <v>37.38385</v>
      </c>
      <c r="K25" s="107"/>
    </row>
    <row r="26" spans="1:11">
      <c r="A26" s="93" t="s">
        <v>121</v>
      </c>
      <c r="B26" s="94">
        <v>123675</v>
      </c>
      <c r="C26" s="90">
        <f t="shared" si="0"/>
        <v>132023.0625</v>
      </c>
      <c r="D26" s="94">
        <v>10306.25</v>
      </c>
      <c r="E26" s="90">
        <f t="shared" si="1"/>
        <v>11001.921875</v>
      </c>
      <c r="F26" s="94">
        <v>637.5</v>
      </c>
      <c r="G26" s="90">
        <f t="shared" si="2"/>
        <v>680.53125</v>
      </c>
      <c r="H26" s="94">
        <v>85</v>
      </c>
      <c r="I26" s="105"/>
      <c r="J26" s="106">
        <f t="shared" si="3"/>
        <v>90.7375</v>
      </c>
      <c r="K26" s="108"/>
    </row>
    <row r="27" spans="1:11">
      <c r="A27" s="91" t="s">
        <v>122</v>
      </c>
      <c r="B27" s="92">
        <v>123675</v>
      </c>
      <c r="C27" s="90">
        <f t="shared" si="0"/>
        <v>132023.0625</v>
      </c>
      <c r="D27" s="92">
        <v>10306.25</v>
      </c>
      <c r="E27" s="90">
        <f t="shared" si="1"/>
        <v>11001.921875</v>
      </c>
      <c r="F27" s="92">
        <v>637.5</v>
      </c>
      <c r="G27" s="90">
        <f t="shared" si="2"/>
        <v>680.53125</v>
      </c>
      <c r="H27" s="92">
        <v>85</v>
      </c>
      <c r="I27" s="105"/>
      <c r="J27" s="106">
        <f t="shared" si="3"/>
        <v>90.7375</v>
      </c>
      <c r="K27" s="109" t="s">
        <v>123</v>
      </c>
    </row>
    <row r="28" spans="1:11">
      <c r="A28" s="91" t="s">
        <v>124</v>
      </c>
      <c r="B28" s="92">
        <v>61110</v>
      </c>
      <c r="C28" s="90">
        <f t="shared" si="0"/>
        <v>65234.925</v>
      </c>
      <c r="D28" s="92">
        <v>5092.5</v>
      </c>
      <c r="E28" s="90">
        <f t="shared" si="1"/>
        <v>5436.24375</v>
      </c>
      <c r="F28" s="92">
        <v>315</v>
      </c>
      <c r="G28" s="90">
        <f t="shared" si="2"/>
        <v>336.2625</v>
      </c>
      <c r="H28" s="92">
        <v>42</v>
      </c>
      <c r="I28" s="105"/>
      <c r="J28" s="106">
        <f t="shared" si="3"/>
        <v>44.835</v>
      </c>
      <c r="K28" s="109"/>
    </row>
    <row r="29" spans="1:11">
      <c r="A29" s="91" t="s">
        <v>125</v>
      </c>
      <c r="B29" s="92">
        <v>77115</v>
      </c>
      <c r="C29" s="90">
        <f t="shared" si="0"/>
        <v>82320.2625</v>
      </c>
      <c r="D29" s="92">
        <v>6426.25</v>
      </c>
      <c r="E29" s="90">
        <f t="shared" si="1"/>
        <v>6860.021875</v>
      </c>
      <c r="F29" s="92">
        <v>397.5</v>
      </c>
      <c r="G29" s="90">
        <f t="shared" si="2"/>
        <v>424.33125</v>
      </c>
      <c r="H29" s="92">
        <v>53</v>
      </c>
      <c r="I29" s="105"/>
      <c r="J29" s="106">
        <f t="shared" si="3"/>
        <v>56.5775</v>
      </c>
      <c r="K29" s="109"/>
    </row>
    <row r="30" spans="1:11">
      <c r="A30" s="88" t="s">
        <v>126</v>
      </c>
      <c r="B30" s="89">
        <v>48015</v>
      </c>
      <c r="C30" s="90">
        <f t="shared" si="0"/>
        <v>51256.0125</v>
      </c>
      <c r="D30" s="89">
        <v>4001.25</v>
      </c>
      <c r="E30" s="90">
        <f t="shared" si="1"/>
        <v>4271.334375</v>
      </c>
      <c r="F30" s="89">
        <v>247.5</v>
      </c>
      <c r="G30" s="90">
        <f t="shared" si="2"/>
        <v>264.20625</v>
      </c>
      <c r="H30" s="89">
        <v>33</v>
      </c>
      <c r="I30" s="105"/>
      <c r="J30" s="106">
        <f t="shared" si="3"/>
        <v>35.2275</v>
      </c>
      <c r="K30" s="107"/>
    </row>
    <row r="31" spans="1:11">
      <c r="A31" s="88" t="s">
        <v>127</v>
      </c>
      <c r="B31" s="89">
        <v>56745</v>
      </c>
      <c r="C31" s="90">
        <f t="shared" si="0"/>
        <v>60575.2875</v>
      </c>
      <c r="D31" s="89">
        <v>4728.75</v>
      </c>
      <c r="E31" s="90">
        <f t="shared" si="1"/>
        <v>5047.940625</v>
      </c>
      <c r="F31" s="89">
        <v>292.5</v>
      </c>
      <c r="G31" s="90">
        <f t="shared" si="2"/>
        <v>312.24375</v>
      </c>
      <c r="H31" s="89">
        <v>39</v>
      </c>
      <c r="I31" s="105"/>
      <c r="J31" s="106">
        <f t="shared" si="3"/>
        <v>41.6325</v>
      </c>
      <c r="K31" s="80"/>
    </row>
    <row r="32" spans="1:11">
      <c r="A32" s="88" t="s">
        <v>128</v>
      </c>
      <c r="B32" s="89">
        <v>42472.7448803828</v>
      </c>
      <c r="C32" s="90">
        <f t="shared" si="0"/>
        <v>45339.6551598086</v>
      </c>
      <c r="D32" s="89">
        <v>3539.39540669856</v>
      </c>
      <c r="E32" s="90">
        <f t="shared" si="1"/>
        <v>3778.30459665072</v>
      </c>
      <c r="F32" s="89">
        <v>218.931674641148</v>
      </c>
      <c r="G32" s="90">
        <f t="shared" si="2"/>
        <v>233.709562679426</v>
      </c>
      <c r="H32" s="89">
        <v>29.1908899521531</v>
      </c>
      <c r="I32" s="105"/>
      <c r="J32" s="106">
        <f t="shared" si="3"/>
        <v>31.1612750239234</v>
      </c>
      <c r="K32" s="80"/>
    </row>
    <row r="33" spans="1:11">
      <c r="A33" s="88" t="s">
        <v>129</v>
      </c>
      <c r="B33" s="89">
        <v>58200</v>
      </c>
      <c r="C33" s="90">
        <f t="shared" si="0"/>
        <v>62128.5</v>
      </c>
      <c r="D33" s="89">
        <v>4850</v>
      </c>
      <c r="E33" s="90">
        <f t="shared" si="1"/>
        <v>5177.375</v>
      </c>
      <c r="F33" s="89">
        <v>300</v>
      </c>
      <c r="G33" s="90">
        <f t="shared" si="2"/>
        <v>320.25</v>
      </c>
      <c r="H33" s="89">
        <v>40</v>
      </c>
      <c r="I33" s="105"/>
      <c r="J33" s="106">
        <f t="shared" si="3"/>
        <v>42.7</v>
      </c>
      <c r="K33" s="80"/>
    </row>
    <row r="34" spans="1:11">
      <c r="A34" s="88" t="s">
        <v>130</v>
      </c>
      <c r="B34" s="89">
        <v>55290</v>
      </c>
      <c r="C34" s="90">
        <f t="shared" si="0"/>
        <v>59022.075</v>
      </c>
      <c r="D34" s="89">
        <v>4607.5</v>
      </c>
      <c r="E34" s="90">
        <f t="shared" si="1"/>
        <v>4918.50625</v>
      </c>
      <c r="F34" s="89">
        <v>285</v>
      </c>
      <c r="G34" s="90">
        <f t="shared" si="2"/>
        <v>304.2375</v>
      </c>
      <c r="H34" s="89">
        <v>38</v>
      </c>
      <c r="I34" s="105"/>
      <c r="J34" s="106">
        <f t="shared" si="3"/>
        <v>40.565</v>
      </c>
      <c r="K34" s="80"/>
    </row>
    <row r="35" spans="1:11">
      <c r="A35" s="88" t="s">
        <v>131</v>
      </c>
      <c r="B35" s="89">
        <v>85030.5805741627</v>
      </c>
      <c r="C35" s="90">
        <f t="shared" si="0"/>
        <v>90770.1447629187</v>
      </c>
      <c r="D35" s="89">
        <v>7085.88171451356</v>
      </c>
      <c r="E35" s="90">
        <f t="shared" si="1"/>
        <v>7564.17873024322</v>
      </c>
      <c r="F35" s="89">
        <v>438.301961722488</v>
      </c>
      <c r="G35" s="90">
        <f t="shared" si="2"/>
        <v>467.887344138756</v>
      </c>
      <c r="H35" s="89">
        <v>58.4402615629984</v>
      </c>
      <c r="I35" s="105"/>
      <c r="J35" s="106">
        <f t="shared" si="3"/>
        <v>62.3849792185008</v>
      </c>
      <c r="K35" s="80"/>
    </row>
    <row r="36" spans="1:11">
      <c r="A36" s="88" t="s">
        <v>132</v>
      </c>
      <c r="B36" s="89">
        <v>58200</v>
      </c>
      <c r="C36" s="90">
        <f t="shared" si="0"/>
        <v>62128.5</v>
      </c>
      <c r="D36" s="89">
        <v>4850</v>
      </c>
      <c r="E36" s="90">
        <f t="shared" si="1"/>
        <v>5177.375</v>
      </c>
      <c r="F36" s="89">
        <v>300</v>
      </c>
      <c r="G36" s="90">
        <f t="shared" si="2"/>
        <v>320.25</v>
      </c>
      <c r="H36" s="89">
        <v>40</v>
      </c>
      <c r="I36" s="105"/>
      <c r="J36" s="106">
        <f t="shared" si="3"/>
        <v>42.7</v>
      </c>
      <c r="K36" s="80"/>
    </row>
    <row r="37" spans="1:11">
      <c r="A37" s="88" t="s">
        <v>133</v>
      </c>
      <c r="B37" s="89">
        <v>48015</v>
      </c>
      <c r="C37" s="90">
        <f t="shared" si="0"/>
        <v>51256.0125</v>
      </c>
      <c r="D37" s="89">
        <v>4001.25</v>
      </c>
      <c r="E37" s="90">
        <f t="shared" si="1"/>
        <v>4271.334375</v>
      </c>
      <c r="F37" s="89">
        <v>247.5</v>
      </c>
      <c r="G37" s="90">
        <f t="shared" si="2"/>
        <v>264.20625</v>
      </c>
      <c r="H37" s="89">
        <v>33</v>
      </c>
      <c r="I37" s="105"/>
      <c r="J37" s="106">
        <f t="shared" si="3"/>
        <v>35.2275</v>
      </c>
      <c r="K37" s="80"/>
    </row>
    <row r="38" spans="1:11">
      <c r="A38" s="88" t="s">
        <v>134</v>
      </c>
      <c r="B38" s="89">
        <v>58200</v>
      </c>
      <c r="C38" s="90">
        <f t="shared" si="0"/>
        <v>62128.5</v>
      </c>
      <c r="D38" s="89">
        <v>4850</v>
      </c>
      <c r="E38" s="90">
        <f t="shared" si="1"/>
        <v>5177.375</v>
      </c>
      <c r="F38" s="89">
        <v>300</v>
      </c>
      <c r="G38" s="90">
        <f t="shared" si="2"/>
        <v>320.25</v>
      </c>
      <c r="H38" s="89">
        <v>40</v>
      </c>
      <c r="I38" s="105"/>
      <c r="J38" s="106">
        <f t="shared" si="3"/>
        <v>42.7</v>
      </c>
      <c r="K38" s="80"/>
    </row>
    <row r="39" spans="1:11">
      <c r="A39" s="88" t="s">
        <v>135</v>
      </c>
      <c r="B39" s="89">
        <v>49470</v>
      </c>
      <c r="C39" s="90">
        <f t="shared" si="0"/>
        <v>52809.225</v>
      </c>
      <c r="D39" s="89">
        <v>4122.5</v>
      </c>
      <c r="E39" s="90">
        <f t="shared" si="1"/>
        <v>4400.76875</v>
      </c>
      <c r="F39" s="89">
        <v>255</v>
      </c>
      <c r="G39" s="90">
        <f t="shared" si="2"/>
        <v>272.2125</v>
      </c>
      <c r="H39" s="89">
        <v>34</v>
      </c>
      <c r="I39" s="105"/>
      <c r="J39" s="106">
        <f t="shared" si="3"/>
        <v>36.295</v>
      </c>
      <c r="K39" s="80"/>
    </row>
    <row r="40" ht="13.5" spans="1:11">
      <c r="A40" s="95" t="s">
        <v>136</v>
      </c>
      <c r="B40" s="96">
        <v>50925</v>
      </c>
      <c r="C40" s="97">
        <f t="shared" si="0"/>
        <v>54362.4375</v>
      </c>
      <c r="D40" s="96">
        <v>4243.75</v>
      </c>
      <c r="E40" s="97">
        <f t="shared" si="1"/>
        <v>4530.203125</v>
      </c>
      <c r="F40" s="96">
        <v>262.5</v>
      </c>
      <c r="G40" s="97">
        <f t="shared" si="2"/>
        <v>280.21875</v>
      </c>
      <c r="H40" s="96">
        <v>35</v>
      </c>
      <c r="I40" s="110"/>
      <c r="J40" s="111">
        <f t="shared" si="3"/>
        <v>37.3625</v>
      </c>
      <c r="K40" s="80"/>
    </row>
    <row r="41" spans="1:8">
      <c r="A41" s="98"/>
      <c r="B41" s="99"/>
      <c r="C41" s="99"/>
      <c r="D41" s="99"/>
      <c r="E41" s="99"/>
      <c r="F41" s="99"/>
      <c r="G41" s="99"/>
      <c r="H41" s="99"/>
    </row>
    <row r="42" spans="1:8">
      <c r="A42" s="100" t="s">
        <v>137</v>
      </c>
      <c r="B42" s="100"/>
      <c r="C42" s="100"/>
      <c r="D42" s="100"/>
      <c r="E42" s="100"/>
      <c r="F42" s="100"/>
      <c r="G42" s="100"/>
      <c r="H42" s="100"/>
    </row>
    <row r="43" spans="1:8">
      <c r="A43" s="100" t="s">
        <v>138</v>
      </c>
      <c r="B43" s="100"/>
      <c r="C43" s="100"/>
      <c r="D43" s="100"/>
      <c r="E43" s="100"/>
      <c r="F43" s="100"/>
      <c r="G43" s="100"/>
      <c r="H43" s="100"/>
    </row>
    <row r="44" spans="1:8">
      <c r="A44" s="100" t="s">
        <v>139</v>
      </c>
      <c r="B44" s="100"/>
      <c r="C44" s="100"/>
      <c r="D44" s="100"/>
      <c r="E44" s="100"/>
      <c r="F44" s="100"/>
      <c r="G44" s="100"/>
      <c r="H44" s="100"/>
    </row>
    <row r="45" spans="1:8">
      <c r="A45" s="100" t="s">
        <v>140</v>
      </c>
      <c r="B45" s="100"/>
      <c r="C45" s="100"/>
      <c r="D45" s="100"/>
      <c r="E45" s="100"/>
      <c r="F45" s="100"/>
      <c r="G45" s="100"/>
      <c r="H45" s="100"/>
    </row>
    <row r="46" spans="1:8">
      <c r="A46" s="100" t="s">
        <v>141</v>
      </c>
      <c r="B46" s="100"/>
      <c r="C46" s="100"/>
      <c r="D46" s="100"/>
      <c r="E46" s="100"/>
      <c r="F46" s="100"/>
      <c r="G46" s="100"/>
      <c r="H46" s="100"/>
    </row>
    <row r="47" ht="39.75" customHeight="1" spans="1:8">
      <c r="A47" s="100" t="s">
        <v>142</v>
      </c>
      <c r="B47" s="100"/>
      <c r="C47" s="100"/>
      <c r="D47" s="100"/>
      <c r="E47" s="100"/>
      <c r="F47" s="100"/>
      <c r="G47" s="100"/>
      <c r="H47" s="100"/>
    </row>
    <row r="48" ht="24" customHeight="1" spans="1:11">
      <c r="A48" s="100" t="s">
        <v>143</v>
      </c>
      <c r="B48" s="100"/>
      <c r="C48" s="100"/>
      <c r="D48" s="100"/>
      <c r="E48" s="100"/>
      <c r="F48" s="100"/>
      <c r="G48" s="100"/>
      <c r="H48" s="100"/>
      <c r="I48" s="112"/>
      <c r="J48" s="113"/>
      <c r="K48" s="114"/>
    </row>
    <row r="49" ht="39.75" customHeight="1" spans="1:11">
      <c r="A49" s="100" t="s">
        <v>144</v>
      </c>
      <c r="B49" s="100"/>
      <c r="C49" s="100"/>
      <c r="D49" s="100"/>
      <c r="E49" s="100"/>
      <c r="F49" s="100"/>
      <c r="G49" s="100"/>
      <c r="H49" s="100"/>
      <c r="I49" s="115"/>
      <c r="J49" s="113"/>
      <c r="K49" s="114"/>
    </row>
  </sheetData>
  <mergeCells count="10">
    <mergeCell ref="A1:I1"/>
    <mergeCell ref="A42:F42"/>
    <mergeCell ref="A43:F43"/>
    <mergeCell ref="A44:F44"/>
    <mergeCell ref="A45:F45"/>
    <mergeCell ref="A46:F46"/>
    <mergeCell ref="A47:H47"/>
    <mergeCell ref="A48:H48"/>
    <mergeCell ref="A49:H49"/>
    <mergeCell ref="K27:K2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6"/>
  <sheetViews>
    <sheetView topLeftCell="A22" workbookViewId="0">
      <selection activeCell="B54" sqref="B54:F54"/>
    </sheetView>
  </sheetViews>
  <sheetFormatPr defaultColWidth="11" defaultRowHeight="15"/>
  <sheetData>
    <row r="1" ht="15.75"/>
    <row r="2" ht="43.5" customHeight="1" spans="1:14">
      <c r="A2" s="56" t="s">
        <v>145</v>
      </c>
      <c r="B2" s="57"/>
      <c r="C2" s="57"/>
      <c r="D2" s="57"/>
      <c r="E2" s="57"/>
      <c r="F2" s="57"/>
      <c r="G2" s="57"/>
      <c r="H2" s="57"/>
      <c r="I2" s="57"/>
      <c r="J2" s="57"/>
      <c r="K2" s="57"/>
      <c r="L2" s="57"/>
      <c r="M2" s="57"/>
      <c r="N2" s="71"/>
    </row>
    <row r="4" s="55" customFormat="1" spans="1:1">
      <c r="A4" s="55" t="s">
        <v>146</v>
      </c>
    </row>
    <row r="5" ht="15.75"/>
    <row r="6" ht="32.25" customHeight="1" spans="6:11">
      <c r="F6" s="58" t="s">
        <v>147</v>
      </c>
      <c r="G6" s="59"/>
      <c r="H6" s="59"/>
      <c r="I6" s="59"/>
      <c r="J6" s="59"/>
      <c r="K6" s="72"/>
    </row>
    <row r="7" ht="15.75"/>
    <row r="8" ht="75.75" customHeight="1" spans="2:14">
      <c r="B8" s="60" t="s">
        <v>148</v>
      </c>
      <c r="C8" s="61"/>
      <c r="D8" s="61"/>
      <c r="E8" s="61"/>
      <c r="F8" s="61"/>
      <c r="G8" s="61"/>
      <c r="H8" s="61"/>
      <c r="I8" s="61"/>
      <c r="J8" s="61"/>
      <c r="K8" s="61"/>
      <c r="L8" s="61"/>
      <c r="M8" s="61"/>
      <c r="N8" s="73"/>
    </row>
    <row r="9" ht="15.75"/>
    <row r="11" ht="15.75"/>
    <row r="12" ht="32.25" customHeight="1" spans="6:11">
      <c r="F12" s="62" t="s">
        <v>149</v>
      </c>
      <c r="G12" s="63"/>
      <c r="H12" s="63"/>
      <c r="I12" s="63"/>
      <c r="J12" s="63"/>
      <c r="K12" s="74"/>
    </row>
    <row r="14" spans="1:1">
      <c r="A14" s="64"/>
    </row>
    <row r="16" ht="15.75"/>
    <row r="17" ht="75.75" customHeight="1" spans="2:14">
      <c r="B17" s="65" t="s">
        <v>150</v>
      </c>
      <c r="C17" s="66"/>
      <c r="D17" s="66"/>
      <c r="E17" s="66"/>
      <c r="F17" s="66"/>
      <c r="G17" s="66"/>
      <c r="H17" s="66"/>
      <c r="I17" s="66"/>
      <c r="J17" s="66"/>
      <c r="K17" s="66"/>
      <c r="L17" s="66"/>
      <c r="M17" s="66"/>
      <c r="N17" s="75"/>
    </row>
    <row r="18" ht="15.75"/>
    <row r="19" ht="15.75"/>
    <row r="20" ht="36" customHeight="1" spans="2:6">
      <c r="B20" s="67" t="s">
        <v>151</v>
      </c>
      <c r="C20" s="68"/>
      <c r="D20" s="68"/>
      <c r="E20" s="68"/>
      <c r="F20" s="69"/>
    </row>
    <row r="21" ht="15.75"/>
    <row r="22" ht="15.75"/>
    <row r="23" ht="61.5" customHeight="1" spans="2:14">
      <c r="B23" s="65" t="s">
        <v>152</v>
      </c>
      <c r="C23" s="66"/>
      <c r="D23" s="66"/>
      <c r="E23" s="66"/>
      <c r="F23" s="66"/>
      <c r="G23" s="66"/>
      <c r="H23" s="66"/>
      <c r="I23" s="66"/>
      <c r="J23" s="66"/>
      <c r="K23" s="66"/>
      <c r="L23" s="66"/>
      <c r="M23" s="66"/>
      <c r="N23" s="75"/>
    </row>
    <row r="24" ht="15.75"/>
    <row r="25" ht="15.75"/>
    <row r="26" ht="61.5" customHeight="1" spans="2:14">
      <c r="B26" s="70" t="s">
        <v>153</v>
      </c>
      <c r="C26" s="66"/>
      <c r="D26" s="66"/>
      <c r="E26" s="66"/>
      <c r="F26" s="66"/>
      <c r="G26" s="66"/>
      <c r="H26" s="66"/>
      <c r="I26" s="66"/>
      <c r="J26" s="66"/>
      <c r="K26" s="66"/>
      <c r="L26" s="66"/>
      <c r="M26" s="66"/>
      <c r="N26" s="75"/>
    </row>
    <row r="27" ht="15.75"/>
    <row r="30" ht="15.75"/>
    <row r="31" ht="75.75" customHeight="1" spans="2:14">
      <c r="B31" s="65" t="s">
        <v>154</v>
      </c>
      <c r="C31" s="66"/>
      <c r="D31" s="66"/>
      <c r="E31" s="66"/>
      <c r="F31" s="66"/>
      <c r="G31" s="66"/>
      <c r="H31" s="66"/>
      <c r="I31" s="66"/>
      <c r="J31" s="66"/>
      <c r="K31" s="66"/>
      <c r="L31" s="66"/>
      <c r="M31" s="66"/>
      <c r="N31" s="75"/>
    </row>
    <row r="32" ht="15.75"/>
    <row r="33" ht="15.75"/>
    <row r="34" ht="36" customHeight="1" spans="2:6">
      <c r="B34" s="67" t="s">
        <v>151</v>
      </c>
      <c r="C34" s="68"/>
      <c r="D34" s="68"/>
      <c r="E34" s="68"/>
      <c r="F34" s="69"/>
    </row>
    <row r="35" ht="15.75"/>
    <row r="36" ht="15.75"/>
    <row r="37" ht="72" customHeight="1" spans="2:14">
      <c r="B37" s="65" t="s">
        <v>155</v>
      </c>
      <c r="C37" s="66"/>
      <c r="D37" s="66"/>
      <c r="E37" s="66"/>
      <c r="F37" s="66"/>
      <c r="G37" s="66"/>
      <c r="H37" s="66"/>
      <c r="I37" s="66"/>
      <c r="J37" s="66"/>
      <c r="K37" s="66"/>
      <c r="L37" s="66"/>
      <c r="M37" s="66"/>
      <c r="N37" s="75"/>
    </row>
    <row r="38" ht="15.75"/>
    <row r="39" ht="15.75"/>
    <row r="40" ht="61.5" customHeight="1" spans="2:14">
      <c r="B40" s="65" t="s">
        <v>156</v>
      </c>
      <c r="C40" s="66"/>
      <c r="D40" s="66"/>
      <c r="E40" s="66"/>
      <c r="F40" s="66"/>
      <c r="G40" s="66"/>
      <c r="H40" s="66"/>
      <c r="I40" s="66"/>
      <c r="J40" s="66"/>
      <c r="K40" s="66"/>
      <c r="L40" s="66"/>
      <c r="M40" s="66"/>
      <c r="N40" s="75"/>
    </row>
    <row r="41" ht="15.75"/>
    <row r="42" ht="15.75"/>
    <row r="43" ht="61.5" customHeight="1" spans="2:14">
      <c r="B43" s="65" t="s">
        <v>157</v>
      </c>
      <c r="C43" s="66"/>
      <c r="D43" s="66"/>
      <c r="E43" s="66"/>
      <c r="F43" s="66"/>
      <c r="G43" s="66"/>
      <c r="H43" s="66"/>
      <c r="I43" s="66"/>
      <c r="J43" s="66"/>
      <c r="K43" s="66"/>
      <c r="L43" s="66"/>
      <c r="M43" s="66"/>
      <c r="N43" s="75"/>
    </row>
    <row r="44" ht="15.75"/>
    <row r="45" ht="15.75"/>
    <row r="46" ht="61.5" customHeight="1" spans="2:14">
      <c r="B46" s="70" t="s">
        <v>158</v>
      </c>
      <c r="C46" s="66"/>
      <c r="D46" s="66"/>
      <c r="E46" s="66"/>
      <c r="F46" s="66"/>
      <c r="G46" s="66"/>
      <c r="H46" s="66"/>
      <c r="I46" s="66"/>
      <c r="J46" s="66"/>
      <c r="K46" s="66"/>
      <c r="L46" s="66"/>
      <c r="M46" s="66"/>
      <c r="N46" s="75"/>
    </row>
    <row r="47" ht="15.75"/>
    <row r="50" ht="15.75"/>
    <row r="51" ht="75.75" customHeight="1" spans="2:14">
      <c r="B51" s="70" t="s">
        <v>159</v>
      </c>
      <c r="C51" s="66"/>
      <c r="D51" s="66"/>
      <c r="E51" s="66"/>
      <c r="F51" s="66"/>
      <c r="G51" s="66"/>
      <c r="H51" s="66"/>
      <c r="I51" s="66"/>
      <c r="J51" s="66"/>
      <c r="K51" s="66"/>
      <c r="L51" s="66"/>
      <c r="M51" s="66"/>
      <c r="N51" s="75"/>
    </row>
    <row r="52" ht="15.75"/>
    <row r="53" ht="15.75"/>
    <row r="54" ht="36" customHeight="1" spans="2:6">
      <c r="B54" s="67" t="s">
        <v>151</v>
      </c>
      <c r="C54" s="68"/>
      <c r="D54" s="68"/>
      <c r="E54" s="68"/>
      <c r="F54" s="69"/>
    </row>
    <row r="55" ht="15.75"/>
    <row r="56" ht="15.75"/>
    <row r="57" ht="72" customHeight="1" spans="2:14">
      <c r="B57" s="70" t="s">
        <v>160</v>
      </c>
      <c r="C57" s="66"/>
      <c r="D57" s="66"/>
      <c r="E57" s="66"/>
      <c r="F57" s="66"/>
      <c r="G57" s="66"/>
      <c r="H57" s="66"/>
      <c r="I57" s="66"/>
      <c r="J57" s="66"/>
      <c r="K57" s="66"/>
      <c r="L57" s="66"/>
      <c r="M57" s="66"/>
      <c r="N57" s="75"/>
    </row>
    <row r="58" ht="15.75"/>
    <row r="59" ht="15.75"/>
    <row r="60" ht="71.25" customHeight="1" spans="2:14">
      <c r="B60" s="65" t="s">
        <v>161</v>
      </c>
      <c r="C60" s="66"/>
      <c r="D60" s="66"/>
      <c r="E60" s="66"/>
      <c r="F60" s="66"/>
      <c r="G60" s="66"/>
      <c r="H60" s="66"/>
      <c r="I60" s="66"/>
      <c r="J60" s="66"/>
      <c r="K60" s="66"/>
      <c r="L60" s="66"/>
      <c r="M60" s="66"/>
      <c r="N60" s="75"/>
    </row>
    <row r="61" ht="15.75"/>
    <row r="65" ht="15.75"/>
    <row r="66" ht="75.75" customHeight="1" spans="2:14">
      <c r="B66" s="76" t="s">
        <v>162</v>
      </c>
      <c r="C66" s="77"/>
      <c r="D66" s="77"/>
      <c r="E66" s="77"/>
      <c r="F66" s="77"/>
      <c r="G66" s="77"/>
      <c r="H66" s="77"/>
      <c r="I66" s="77"/>
      <c r="J66" s="77"/>
      <c r="K66" s="77"/>
      <c r="L66" s="77"/>
      <c r="M66" s="77"/>
      <c r="N66" s="78"/>
    </row>
    <row r="67" ht="15.75"/>
    <row r="68" ht="15.75"/>
    <row r="69" ht="98.25" customHeight="1" spans="2:14">
      <c r="B69" s="70" t="s">
        <v>163</v>
      </c>
      <c r="C69" s="66"/>
      <c r="D69" s="66"/>
      <c r="E69" s="66"/>
      <c r="F69" s="66"/>
      <c r="G69" s="66"/>
      <c r="H69" s="66"/>
      <c r="I69" s="66"/>
      <c r="J69" s="66"/>
      <c r="K69" s="66"/>
      <c r="L69" s="66"/>
      <c r="M69" s="66"/>
      <c r="N69" s="75"/>
    </row>
    <row r="70" ht="31.5" customHeight="1"/>
    <row r="71" ht="15.75"/>
    <row r="72" ht="60" customHeight="1" spans="2:14">
      <c r="B72" s="70" t="s">
        <v>164</v>
      </c>
      <c r="C72" s="66"/>
      <c r="D72" s="66"/>
      <c r="E72" s="66"/>
      <c r="F72" s="66"/>
      <c r="G72" s="66"/>
      <c r="H72" s="66"/>
      <c r="I72" s="66"/>
      <c r="J72" s="66"/>
      <c r="K72" s="66"/>
      <c r="L72" s="66"/>
      <c r="M72" s="66"/>
      <c r="N72" s="75"/>
    </row>
    <row r="73" ht="15.75"/>
    <row r="74" ht="15.75"/>
    <row r="75" ht="48.75" customHeight="1" spans="2:14">
      <c r="B75" s="70" t="s">
        <v>165</v>
      </c>
      <c r="C75" s="66"/>
      <c r="D75" s="66"/>
      <c r="E75" s="66"/>
      <c r="F75" s="66"/>
      <c r="G75" s="66"/>
      <c r="H75" s="66"/>
      <c r="I75" s="66"/>
      <c r="J75" s="66"/>
      <c r="K75" s="66"/>
      <c r="L75" s="66"/>
      <c r="M75" s="66"/>
      <c r="N75" s="75"/>
    </row>
    <row r="76" ht="15.75"/>
  </sheetData>
  <mergeCells count="22">
    <mergeCell ref="A2:N2"/>
    <mergeCell ref="F6:K6"/>
    <mergeCell ref="B8:N8"/>
    <mergeCell ref="F12:K12"/>
    <mergeCell ref="B17:N17"/>
    <mergeCell ref="B20:F20"/>
    <mergeCell ref="B23:N23"/>
    <mergeCell ref="B26:N26"/>
    <mergeCell ref="B31:N31"/>
    <mergeCell ref="B34:F34"/>
    <mergeCell ref="B37:N37"/>
    <mergeCell ref="B40:N40"/>
    <mergeCell ref="B43:N43"/>
    <mergeCell ref="B46:N46"/>
    <mergeCell ref="B51:N51"/>
    <mergeCell ref="B54:F54"/>
    <mergeCell ref="B57:N57"/>
    <mergeCell ref="B60:N60"/>
    <mergeCell ref="B66:N66"/>
    <mergeCell ref="B69:N69"/>
    <mergeCell ref="B72:N72"/>
    <mergeCell ref="B75:N75"/>
  </mergeCells>
  <printOptions horizontalCentered="1" verticalCentered="1"/>
  <pageMargins left="0.708661417322835" right="0.708661417322835" top="0" bottom="0" header="0.31496062992126" footer="0.31496062992126"/>
  <pageSetup paperSize="8" orientation="landscape"/>
  <headerFooter>
    <oddHeader>&amp;L&amp;F - &amp;A</oddHeader>
    <oddFooter>&amp;R&amp;P/&amp;N</oddFooter>
  </headerFooter>
  <rowBreaks count="2" manualBreakCount="2">
    <brk id="29" max="16383" man="1"/>
    <brk id="49" max="16383" man="1"/>
  </row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23"/>
  <sheetViews>
    <sheetView workbookViewId="0">
      <selection activeCell="D7" sqref="D7"/>
    </sheetView>
  </sheetViews>
  <sheetFormatPr defaultColWidth="11" defaultRowHeight="15"/>
  <cols>
    <col min="2" max="2" width="3.14285714285714" customWidth="1"/>
    <col min="3" max="3" width="60.5714285714286" customWidth="1"/>
    <col min="4" max="4" width="66.7142857142857" customWidth="1"/>
    <col min="5" max="5" width="21.2857142857143" customWidth="1"/>
    <col min="6" max="6" width="13.8571428571429" customWidth="1"/>
    <col min="7" max="7" width="12.5714285714286" style="10" customWidth="1"/>
    <col min="9" max="9" width="7.42857142857143" customWidth="1"/>
  </cols>
  <sheetData>
    <row r="1" spans="2:9">
      <c r="B1" s="11" t="s">
        <v>166</v>
      </c>
      <c r="C1" s="12"/>
      <c r="D1" s="12"/>
      <c r="E1" s="12"/>
      <c r="F1" s="12"/>
      <c r="G1" s="12"/>
      <c r="H1" s="12"/>
      <c r="I1" s="47"/>
    </row>
    <row r="2" spans="2:9">
      <c r="B2" s="12"/>
      <c r="C2" s="12"/>
      <c r="D2" s="12"/>
      <c r="E2" s="12"/>
      <c r="F2" s="12"/>
      <c r="G2" s="12"/>
      <c r="H2" s="12"/>
      <c r="I2" s="12"/>
    </row>
    <row r="3" spans="2:9">
      <c r="B3" s="13" t="s">
        <v>167</v>
      </c>
      <c r="C3" s="13" t="s">
        <v>168</v>
      </c>
      <c r="D3" s="13" t="s">
        <v>169</v>
      </c>
      <c r="E3" s="14" t="s">
        <v>170</v>
      </c>
      <c r="F3" s="15"/>
      <c r="G3" s="16"/>
      <c r="H3" s="17"/>
      <c r="I3" s="48"/>
    </row>
    <row r="4" ht="60" spans="2:10">
      <c r="B4" s="18">
        <v>1</v>
      </c>
      <c r="C4" s="19" t="s">
        <v>171</v>
      </c>
      <c r="D4" s="20" t="s">
        <v>172</v>
      </c>
      <c r="E4" s="21"/>
      <c r="F4" s="22"/>
      <c r="G4" s="23"/>
      <c r="H4" s="24"/>
      <c r="I4" s="24"/>
      <c r="J4" s="49"/>
    </row>
    <row r="5" ht="45" spans="2:9">
      <c r="B5" s="18">
        <v>2</v>
      </c>
      <c r="C5" s="18" t="s">
        <v>173</v>
      </c>
      <c r="D5" s="18" t="s">
        <v>174</v>
      </c>
      <c r="E5" s="25"/>
      <c r="F5" s="26"/>
      <c r="G5" s="27"/>
      <c r="H5" s="28"/>
      <c r="I5" s="50"/>
    </row>
    <row r="6" ht="45" spans="2:9">
      <c r="B6" s="18">
        <v>3</v>
      </c>
      <c r="C6" s="18" t="s">
        <v>175</v>
      </c>
      <c r="D6" s="18" t="s">
        <v>176</v>
      </c>
      <c r="E6" s="25"/>
      <c r="F6" s="26"/>
      <c r="G6" s="27"/>
      <c r="H6" s="28"/>
      <c r="I6" s="50"/>
    </row>
    <row r="7" s="9" customFormat="1" ht="60" spans="2:9">
      <c r="B7" s="18">
        <v>4</v>
      </c>
      <c r="C7" s="18" t="s">
        <v>177</v>
      </c>
      <c r="D7" s="18" t="s">
        <v>178</v>
      </c>
      <c r="E7" s="29"/>
      <c r="F7" s="30"/>
      <c r="G7" s="31"/>
      <c r="H7" s="32"/>
      <c r="I7" s="51"/>
    </row>
    <row r="8" ht="81.75" customHeight="1" spans="2:9">
      <c r="B8" s="33">
        <v>5</v>
      </c>
      <c r="C8" s="34" t="s">
        <v>179</v>
      </c>
      <c r="D8" s="35" t="s">
        <v>180</v>
      </c>
      <c r="E8" s="36" t="s">
        <v>181</v>
      </c>
      <c r="F8" s="37" t="s">
        <v>182</v>
      </c>
      <c r="G8" s="37" t="s">
        <v>183</v>
      </c>
      <c r="H8" s="37" t="s">
        <v>184</v>
      </c>
      <c r="I8" s="52" t="s">
        <v>185</v>
      </c>
    </row>
    <row r="9" ht="75" spans="2:9">
      <c r="B9" s="38"/>
      <c r="C9" s="39"/>
      <c r="D9" s="40"/>
      <c r="E9" s="36" t="s">
        <v>181</v>
      </c>
      <c r="F9" s="37" t="s">
        <v>186</v>
      </c>
      <c r="G9" s="37" t="s">
        <v>183</v>
      </c>
      <c r="H9" s="37" t="s">
        <v>184</v>
      </c>
      <c r="I9" s="52" t="s">
        <v>187</v>
      </c>
    </row>
    <row r="10" ht="120" spans="2:9">
      <c r="B10" s="18">
        <v>6</v>
      </c>
      <c r="C10" s="34" t="s">
        <v>188</v>
      </c>
      <c r="D10" s="39" t="s">
        <v>189</v>
      </c>
      <c r="E10" s="36" t="s">
        <v>181</v>
      </c>
      <c r="F10" s="37" t="s">
        <v>186</v>
      </c>
      <c r="G10" s="37" t="s">
        <v>183</v>
      </c>
      <c r="H10" s="37" t="s">
        <v>184</v>
      </c>
      <c r="I10" s="52" t="s">
        <v>190</v>
      </c>
    </row>
    <row r="11" ht="45" spans="2:9">
      <c r="B11" s="18">
        <v>7</v>
      </c>
      <c r="C11" s="18" t="s">
        <v>191</v>
      </c>
      <c r="D11" s="13" t="s">
        <v>192</v>
      </c>
      <c r="E11" s="25"/>
      <c r="F11" s="26"/>
      <c r="G11" s="27"/>
      <c r="H11" s="28"/>
      <c r="I11" s="50"/>
    </row>
    <row r="12" ht="143.25" customHeight="1" spans="2:9">
      <c r="B12" s="18">
        <v>8</v>
      </c>
      <c r="C12" s="18" t="s">
        <v>193</v>
      </c>
      <c r="D12" s="18" t="s">
        <v>194</v>
      </c>
      <c r="E12" s="25"/>
      <c r="F12" s="26"/>
      <c r="G12" s="27"/>
      <c r="H12" s="28"/>
      <c r="I12" s="50"/>
    </row>
    <row r="13" ht="102.75" customHeight="1" spans="2:9">
      <c r="B13" s="18">
        <v>9</v>
      </c>
      <c r="C13" s="18" t="s">
        <v>195</v>
      </c>
      <c r="D13" s="18" t="s">
        <v>196</v>
      </c>
      <c r="E13" s="25"/>
      <c r="F13" s="26"/>
      <c r="G13" s="27"/>
      <c r="H13" s="28"/>
      <c r="I13" s="50"/>
    </row>
    <row r="14" ht="45" spans="2:9">
      <c r="B14" s="18">
        <v>10</v>
      </c>
      <c r="C14" s="18" t="s">
        <v>197</v>
      </c>
      <c r="D14" s="13" t="s">
        <v>198</v>
      </c>
      <c r="E14" s="25"/>
      <c r="F14" s="26"/>
      <c r="G14" s="27"/>
      <c r="H14" s="28"/>
      <c r="I14" s="50"/>
    </row>
    <row r="15" ht="45" spans="2:9">
      <c r="B15" s="18">
        <v>11</v>
      </c>
      <c r="C15" s="18" t="s">
        <v>199</v>
      </c>
      <c r="D15" s="13" t="s">
        <v>200</v>
      </c>
      <c r="E15" s="25"/>
      <c r="F15" s="26"/>
      <c r="G15" s="27"/>
      <c r="H15" s="28"/>
      <c r="I15" s="50"/>
    </row>
    <row r="16" ht="75" spans="2:9">
      <c r="B16" s="18">
        <v>12</v>
      </c>
      <c r="C16" s="18" t="s">
        <v>201</v>
      </c>
      <c r="D16" s="18" t="s">
        <v>202</v>
      </c>
      <c r="E16" s="25"/>
      <c r="F16" s="26"/>
      <c r="G16" s="27"/>
      <c r="H16" s="28"/>
      <c r="I16" s="50"/>
    </row>
    <row r="17" ht="75" spans="2:9">
      <c r="B17" s="18">
        <v>13</v>
      </c>
      <c r="C17" s="18" t="s">
        <v>203</v>
      </c>
      <c r="D17" s="13" t="s">
        <v>204</v>
      </c>
      <c r="E17" s="25"/>
      <c r="F17" s="26"/>
      <c r="G17" s="27"/>
      <c r="H17" s="28"/>
      <c r="I17" s="50"/>
    </row>
    <row r="18" ht="45" spans="2:9">
      <c r="B18" s="18">
        <v>14</v>
      </c>
      <c r="C18" s="18" t="s">
        <v>205</v>
      </c>
      <c r="D18" s="13" t="s">
        <v>206</v>
      </c>
      <c r="E18" s="25"/>
      <c r="F18" s="26"/>
      <c r="G18" s="27"/>
      <c r="H18" s="28"/>
      <c r="I18" s="50"/>
    </row>
    <row r="19" ht="195" spans="2:9">
      <c r="B19" s="18">
        <v>15</v>
      </c>
      <c r="C19" s="18" t="s">
        <v>207</v>
      </c>
      <c r="D19" s="13" t="s">
        <v>208</v>
      </c>
      <c r="E19" s="14"/>
      <c r="F19" s="15"/>
      <c r="G19" s="16"/>
      <c r="H19" s="17"/>
      <c r="I19" s="48"/>
    </row>
    <row r="20" ht="60" spans="2:9">
      <c r="B20" s="18">
        <v>16</v>
      </c>
      <c r="C20" s="41" t="s">
        <v>209</v>
      </c>
      <c r="D20" s="41" t="s">
        <v>210</v>
      </c>
      <c r="E20" s="42"/>
      <c r="F20" s="43"/>
      <c r="G20" s="23"/>
      <c r="H20" s="23"/>
      <c r="I20" s="53"/>
    </row>
    <row r="21" spans="2:9">
      <c r="B21" s="19">
        <v>17</v>
      </c>
      <c r="C21" s="44" t="s">
        <v>211</v>
      </c>
      <c r="D21" s="19" t="s">
        <v>212</v>
      </c>
      <c r="E21" s="45"/>
      <c r="F21" s="45"/>
      <c r="G21" s="23"/>
      <c r="H21" s="24"/>
      <c r="I21" s="54"/>
    </row>
    <row r="22" ht="30" spans="2:9">
      <c r="B22" s="19">
        <v>18</v>
      </c>
      <c r="C22" s="44" t="s">
        <v>213</v>
      </c>
      <c r="D22" s="19" t="s">
        <v>214</v>
      </c>
      <c r="E22" s="45"/>
      <c r="F22" s="45"/>
      <c r="G22" s="23"/>
      <c r="H22" s="24"/>
      <c r="I22" s="54"/>
    </row>
    <row r="23" spans="2:6">
      <c r="B23" s="46"/>
      <c r="C23" s="46"/>
      <c r="D23" s="46"/>
      <c r="E23" s="46"/>
      <c r="F23" s="46"/>
    </row>
  </sheetData>
  <mergeCells count="4">
    <mergeCell ref="B1:I1"/>
    <mergeCell ref="B2:I2"/>
    <mergeCell ref="B8:B9"/>
    <mergeCell ref="D8:D9"/>
  </mergeCells>
  <pageMargins left="0.7" right="0.7" top="0.75" bottom="0.75" header="0.3" footer="0.3"/>
  <pageSetup paperSize="9" scale="5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B12"/>
  <sheetViews>
    <sheetView workbookViewId="0">
      <selection activeCell="B10" sqref="B10"/>
    </sheetView>
  </sheetViews>
  <sheetFormatPr defaultColWidth="11" defaultRowHeight="15" outlineLevelCol="1"/>
  <cols>
    <col min="1" max="1" width="36" customWidth="1"/>
    <col min="2" max="2" width="40.5714285714286" customWidth="1"/>
  </cols>
  <sheetData>
    <row r="1" spans="1:2">
      <c r="A1" s="1" t="s">
        <v>215</v>
      </c>
      <c r="B1" s="2" t="str">
        <f>IF('Budget du projet'!B4="","",'Budget du projet'!B4)</f>
        <v/>
      </c>
    </row>
    <row r="2" spans="1:2">
      <c r="A2" s="1" t="s">
        <v>216</v>
      </c>
      <c r="B2" s="3">
        <f>'Budget du projet'!B7:E7</f>
        <v>0</v>
      </c>
    </row>
    <row r="3" spans="1:2">
      <c r="A3" s="1" t="s">
        <v>217</v>
      </c>
      <c r="B3" s="3">
        <f>'Budget du projet'!B8:E8</f>
        <v>0</v>
      </c>
    </row>
    <row r="4" spans="1:2">
      <c r="A4" s="4" t="s">
        <v>15</v>
      </c>
      <c r="B4" s="5">
        <f>'Budget du projet'!B98</f>
        <v>0</v>
      </c>
    </row>
    <row r="5" spans="1:2">
      <c r="A5" s="4" t="s">
        <v>218</v>
      </c>
      <c r="B5" s="5">
        <f>'Budget du projet'!D131</f>
        <v>0</v>
      </c>
    </row>
    <row r="6" spans="1:2">
      <c r="A6" s="1" t="s">
        <v>219</v>
      </c>
      <c r="B6" s="1" t="str">
        <f>IF('Budget du projet'!B72="","NON","OUI")</f>
        <v>NON</v>
      </c>
    </row>
    <row r="7" spans="1:2">
      <c r="A7" s="1" t="s">
        <v>220</v>
      </c>
      <c r="B7" s="1" t="str">
        <f>IF('Budget du projet'!B96&lt;='Budget du projet'!E55*0.1,"OK","ERREUR")</f>
        <v>OK</v>
      </c>
    </row>
    <row r="8" spans="1:2">
      <c r="A8" s="6" t="s">
        <v>221</v>
      </c>
      <c r="B8" s="6" t="str">
        <f>IF('Budget du projet'!A3=RappelData!B9,"","Il s'agit d'une trame antérieure. Veuillez utiliser la dernière version proposée.")</f>
        <v>Il s'agit d'une trame antérieure. Veuillez utiliser la dernière version proposée.</v>
      </c>
    </row>
    <row r="9" spans="1:2">
      <c r="A9" s="6" t="s">
        <v>222</v>
      </c>
      <c r="B9" s="6" t="s">
        <v>223</v>
      </c>
    </row>
    <row r="10" spans="1:2">
      <c r="A10" s="6" t="s">
        <v>224</v>
      </c>
      <c r="B10" s="6">
        <f>'Budget du projet'!B9:E9</f>
        <v>0</v>
      </c>
    </row>
    <row r="11" ht="30" spans="1:2">
      <c r="A11" s="7" t="s">
        <v>225</v>
      </c>
      <c r="B11" s="6">
        <f>'Budget du projet'!B6</f>
        <v>0</v>
      </c>
    </row>
    <row r="12" spans="1:2">
      <c r="A12" s="7" t="s">
        <v>226</v>
      </c>
      <c r="B12" s="8" t="str">
        <f>'Budget du projet'!B109</f>
        <v/>
      </c>
    </row>
  </sheetData>
  <pageMargins left="0.7" right="0.7" top="0.75" bottom="0.75" header="0.3" footer="0.3"/>
  <pageSetup paperSize="9" orientation="portrait"/>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Budget du projet</vt:lpstr>
      <vt:lpstr>Couts_Unitaires_métiers</vt:lpstr>
      <vt:lpstr>Métiers recherche clinique</vt:lpstr>
      <vt:lpstr>FAQ</vt:lpstr>
      <vt:lpstr>RappelData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marchal.s2</cp:lastModifiedBy>
  <dcterms:created xsi:type="dcterms:W3CDTF">2006-09-12T15:06:00Z</dcterms:created>
  <dcterms:modified xsi:type="dcterms:W3CDTF">2025-04-04T08:01:52Z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2EC8DDF3ADBF4C1C82B36CBB45BC822B_13</vt:lpwstr>
  </property>
  <property fmtid="{D5CDD505-2E9C-101B-9397-08002B2CF9AE}" pid="3" name="KSOProductBuildVer">
    <vt:lpwstr>1036-12.2.0.20782</vt:lpwstr>
  </property>
</Properties>
</file>